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4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<sst xmlns="http://schemas.openxmlformats.org/spreadsheetml/2006/main" count="1129" uniqueCount="384">
  <si>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</si>
  <si>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</si>
  <si>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</si>
  <si>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</si>
  <si>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</si>
  <si>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</si>
  <si>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</si>
  <si>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</si>
  <si>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</si>
  <si>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</si>
  <si>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</si>
  <si>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</si>
  <si>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</si>
  <si>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</si>
  <si>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</si>
  <si>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</si>
  <si>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</si>
  <si>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</si>
  <si>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</si>
  <si>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</si>
  <si>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</si>
  <si>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</si>
  <si>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</si>
  <si>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</si>
  <si>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</si>
  <si>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</si>
  <si>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</si>
  <si>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</si>
  <si>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</si>
  <si>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</si>
  <si>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</si>
  <si>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</si>
  <si>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</si>
  <si>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</si>
  <si>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</si>
  <si>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</si>
  <si>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</si>
  <si>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</si>
  <si>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</si>
  <si>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</si>
  <si>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</si>
  <si>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</si>
  <si>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</si>
  <si>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</si>
  <si>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</si>
  <si>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</si>
  <si>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</si>
  <si>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</si>
  <si>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</si>
  <si>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</si>
  <si>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</si>
  <si>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</si>
  <si>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</si>
  <si>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</si>
  <si>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</si>
  <si>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</si>
  <si>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</si>
  <si>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</si>
  <si>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</si>
  <si>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</si>
  <si>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</si>
  <si>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</si>
  <si>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</si>
  <si>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</si>
  <si>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</si>
  <si>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</si>
  <si>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</si>
  <si>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</si>
  <si>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</si>
  <si>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</si>
  <si>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</si>
  <si>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</si>
  <si>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</si>
  <si>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</si>
  <si>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</si>
  <si>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</si>
  <si>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</si>
  <si>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</si>
  <si>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</si>
  <si>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</si>
  <si>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</si>
  <si>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</si>
  <si>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</si>
  <si>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</si>
  <si>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</si>
  <si>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</si>
  <si>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</si>
  <si>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</si>
  <si>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</si>
  <si>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</si>
  <si>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</si>
  <si>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</si>
  <si>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</si>
  <si>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</si>
  <si>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</si>
  <si>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</si>
  <si>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</si>
  <si>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</si>
  <si>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</si>
  <si>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</si>
  <si>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</si>
  <si>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</si>
  <si>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</si>
  <si>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</si>
  <si>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</si>
  <si>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</si>
  <si>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</si>
  <si>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</si>
  <si>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</si>
  <si>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</si>
  <si>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</si>
  <si>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</si>
  <si>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</si>
  <si>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</si>
  <si>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</si>
  <si>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</si>
  <si>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</si>
  <si>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</si>
  <si>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</si>
  <si>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</si>
  <si>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</si>
  <si>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</si>
  <si>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</si>
  <si>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</si>
  <si>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</si>
  <si>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</si>
  <si>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</si>
  <si>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</si>
  <si>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</si>
  <si>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</si>
  <si>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</si>
  <si>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</si>
  <si>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</si>
  <si>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</si>
  <si>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</si>
  <si>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</si>
  <si>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</si>
  <si>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</si>
  <si>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</si>
  <si>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</si>
  <si>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</si>
  <si>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</si>
  <si>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</si>
  <si>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</si>
  <si>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</si>
  <si>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</si>
  <si>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</si>
  <si>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</si>
  <si>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</si>
  <si>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</si>
  <si>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</si>
  <si>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</si>
  <si>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</si>
  <si>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</si>
  <si>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</si>
  <si>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</si>
  <si>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</si>
  <si>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</si>
  <si>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</si>
  <si>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</si>
  <si>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</si>
  <si>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</si>
  <si>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</si>
  <si>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</si>
  <si>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</si>
  <si>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</si>
  <si>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</si>
  <si>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</si>
  <si>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</si>
  <si>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</si>
  <si>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</si>
  <si>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</si>
  <si>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</si>
  <si>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</si>
  <si>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</si>
  <si>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</si>
  <si>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</si>
  <si>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</si>
  <si>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</si>
  <si>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</si>
  <si>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</si>
  <si>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</si>
  <si>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</si>
  <si>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</si>
  <si>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</si>
  <si>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</si>
  <si>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</si>
  <si>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</si>
  <si>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</si>
  <si>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</si>
  <si>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</si>
  <si>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DEPARTMENT OF CIVIL ENGINEERING</t>
  </si>
  <si>
    <t>Steel trolley (heavy duty) for carrying load upto 500 kgs</t>
  </si>
  <si>
    <t>Falling Head Permeability Apparatus: for determination permeability studies of soil with over head tank and mould As per IS  2720  part xvii complete with manual.</t>
  </si>
  <si>
    <t>Discharge measuring apparatus through orifice meter</t>
  </si>
  <si>
    <t>Differential Manometer  for measurement of pressure difference.</t>
  </si>
  <si>
    <t>DEPARTMENT OF ELECTRICAL ENGINEERING</t>
  </si>
  <si>
    <t>D.C shunt motor coupled with D.C  Shunt generator 3hp motor ,5kw 1500rpm Generator including Control Pannel Board</t>
  </si>
  <si>
    <t xml:space="preserve">D.C series motor coupled with D.C Series generator 3.5 KW,230 V,1500 rpm DC Series Motor Coupled with 3KW,230V,1500 rpm DC series Generator including Control  Pannel Board.  </t>
  </si>
  <si>
    <t>D.C Compound motor coupled with D.C Compound DC  generator  5 H.P.,220V DC,1500 rpm DC Shunt Motor Coupled with 3KW, 220V DC,1500 rpm DC Shunt Generator including Control Pannel Board</t>
  </si>
  <si>
    <t xml:space="preserve">Three Phase Induction Motor ,3H.P, 440V,50 Hz,1500 rpm. Squirrel Cage Induction Motor having all Terminal on Terminal Box with Star/Delta Starter, Belt &amp; Pully loading arrangement including Control Pannel Board.  </t>
  </si>
  <si>
    <t>3-Phase Solid state DC Source 
Static 3 phase Converter ,Input -440 V AC, 50 Hz,out Put  0--240 V DC,50A Including Control Pannel Board</t>
  </si>
  <si>
    <t>SCR V-I Characteristics ,TRIAC  V-I Characteristics  and DIAC   V-I Characteristics kit   (Experimental Board )                                                                   Experimental Trainer Board comprising of  experimental setup for performingV-I characteristics of SCR , DIAC AND TRIAC.The whole experimental set up must be marked(printed) on the sheet (PCB sheet) with specification of each component used and  should be duly   housed in a suitable metallic/robust enclosure. The board must include the following facilities:                                                                                               1.In built power supply with indicator 2. On/Off switch    3 .Protection against high current and transients.
4.Operating manual with detail procedure andspecifications of components used .                                                                                            5.Suitable numbers of Banana Patch cord(min. 4mm) required for the ETB</t>
  </si>
  <si>
    <t xml:space="preserve"> UJT  Characteristics and UJT Relaxation Oscillator  Kit   (Experimental Board  )                                                                                                                                   Experimental Trainer Board comprising of Experimental setup for UJT Characteristics. The whole experimental set up must be marked(printed) on the sheet (PCB sheet) with specification of each component used and should be duly   housed in a suitable metallic/robust enclosure. The board must include the following facilities: 
1.In built power supply with indicator   2.  On/Off switch  3.Protection against high current and transients.
4.Operating manual with detail procedure andspecifications of components used .                                                                                            5.Suitable numbers of Banana Patch cord(min. 4mm) required for the ETB</t>
  </si>
  <si>
    <t xml:space="preserve"> Single phase half controlled and fully controlled  full wave rectifier Using  Thyristors       (Experimental Board  )                                                                                            Experimental Trainer Board comprising of Experimental set up for SCR based single phase half controlled  and fully controlled full wave rectifier. The whole experimental set up must be marked(printed) on the sheet (PCB sheet) with specification of each component used and  should be duly   housed in  a suitable metallic/robust enclosure. The board must include the following facilities: 1.In built power supply with indicator 2. On/Off switch  3.Protection against high current and transients. 
4. Provision for observing waveforms on CRO. 
5.Operating manual with detail procedure and specifications of components used 
6.Suitable numbers of Banana Patch cord(min. 4 mm) required for the ETB</t>
  </si>
  <si>
    <t xml:space="preserve">3 HP ,230 V,1500 rpm Dc Shunt Wound  Motor With loading arrangement &amp; control Pannel Board.   </t>
  </si>
  <si>
    <t>Flip Flops      (Experimental Board  ) 
Experimental Trainer Board comprising of  Experimental setup for study of Flip Flops(RS,JK, master slave J-K,D and T ). The. whole experimental set up must be marked(printed) on the sheet in the form of logic diagram and should be duly   housed in a suitable metallic/robust enclosure. The board must include the following facilities: 1.In built power supply with indicator 2 On/Off switch 3.Protection against high current and transients.4. Provision for logic inputs with display, output display(LEDs), 5.Operating manual with detail procedure and specifications of components used 6.Suitable numbers of Banana Patch cord. required for the ETB.</t>
  </si>
  <si>
    <t>8051 Microcontroller  Trainer Kit, operating at 11.0592MHZ. EPROM.64KB on chip Flash memory ,Two 16 – bit programmable on chip Timer.50 pin FRC connector for system bus expansion.Facility to connect to PC. 
Supports Assembly and “C “ language</t>
  </si>
  <si>
    <t>Desert Cooler   24 '' x 30'', Fan Motor 0.5 hP</t>
  </si>
  <si>
    <t xml:space="preserve"> Digtal Clamp-On- meter Jaw Size 50 mm,AC/DC  0-200 A,                           DC 0-500 V, AC   0-700 V  fluke </t>
  </si>
  <si>
    <t xml:space="preserve">Construction Of Half Adder and Full Adder    (Experimental Board  )    Experimental Trainer Board comprising of  Experimental setup for Construction of Half Adder  and full Adder. The. whole experimental set up must be marked(printed) on the sheet in the form of logic diagram and  should be duly   housed in a suitable metallic/robust enclosure. </t>
  </si>
  <si>
    <t xml:space="preserve">Function Generator
 Range 0.3 Hz to 10 MHz  with Sine , Square , Triangle  waveforms Square Wave Rise time typ. 70 ns , LED Display </t>
  </si>
  <si>
    <t xml:space="preserve">Soldering and desoldering station </t>
  </si>
  <si>
    <t xml:space="preserve"> Contractor 15A,415V (4N/O,3N/C)   </t>
  </si>
  <si>
    <t xml:space="preserve">Crimping Tool  capacity upto 300mm2 cable,  Hydraulic </t>
  </si>
  <si>
    <t>3 HP ,230 V,1500 rpm Dc series  Motor With loading arrangement &amp; control Pannel Board.</t>
  </si>
  <si>
    <t xml:space="preserve">Power Measurement kit  using CT, PT, Wattmeter 15- 1500w  , CT Ratio 1 : 10  , Secondary current rating 2A   , PT1  Ration  1 : 2   , primary 230v , secondary 115 v  ,   Pt2 1: 4 , Primary 230 v, Secondary  up to 60v  </t>
  </si>
  <si>
    <t xml:space="preserve"> Ihp  Automatic ceiling  Fan Winding Machine with Coil Guides &amp; Dies.   28- 38 swg   </t>
  </si>
  <si>
    <t xml:space="preserve">Washing Machine(Semi Automatic)  6 kg </t>
  </si>
  <si>
    <t>Vacume Cleaner   motor rating 1 kW</t>
  </si>
  <si>
    <t xml:space="preserve">Electrical  Machine Trainer  for demonstrating the construction and functioning of Different types of Dc and AC Machines  ( Should include machines as well control panael </t>
  </si>
  <si>
    <t>Transformer OiI Test apparatus  for measuring the Dielectric strength of Transformer oil  with input 220 V,50 Hz Single Phase, testing voltage range from 0 to 100 KV,inbuilt Digital/analog Voltmeter,epoxy moulded bushings for HV terminals.2kv/sec</t>
  </si>
  <si>
    <t xml:space="preserve">Electrical Transmission line Trainer Mains supply 230v  +/-  10% , 5o Hz   current 0-5A </t>
  </si>
  <si>
    <t xml:space="preserve">Transformer differential Protection Trainer  :  3 phase 3kva , 415/240 v , Delta Star Connected  Natural Air Cooled  with Differential Relay Static / Numerical relay type with minimum basic Setting Biased feature of 10% , 20%, 30%, 40% and 50% Secondary CT CURRENT 1A </t>
  </si>
  <si>
    <t xml:space="preserve">Electro Technology Trainer for Studing DC circuits fundamentals ( OHMS LAW , KCL, KVL, Thevenin , Power , Resistance in series parallel ) Ac Circuit fundamentals   single phase and three phase </t>
  </si>
  <si>
    <t xml:space="preserve">Buchhloz Relay Testing Kit  </t>
  </si>
  <si>
    <t xml:space="preserve">Alternator Protection Trainer for protection from overcurrent , under/overvotage , under/Over frequency , Reverse power protection  Field Failure protection , Negative phade sequence protection </t>
  </si>
  <si>
    <t xml:space="preserve">Power Drilling Machine- chuck capacity upto 1’’ make Wolf ,  (with Bits)  </t>
  </si>
  <si>
    <t>Micro wave oven ; Including  Grill &amp; Utensils  32L</t>
  </si>
  <si>
    <t xml:space="preserve"> Refrigerator   250 L</t>
  </si>
  <si>
    <t>Three phase Slip Ring Induction Motor                                                                          3H.P,440V,50 Hz,1500 rpm. Slipring Induction Motor (with Rotor Resistance/ DOL  Starter)  including Control Pannel Board and its loading  arrangement.</t>
  </si>
  <si>
    <t xml:space="preserve">3 phase Alternator coupled with dc shunt Motor
5kw coupled with 7 hp shunt motor including panel board and all accesories </t>
  </si>
  <si>
    <t>Auto Synchronous motor 5KVA with excitor</t>
  </si>
  <si>
    <t>1 Phase universal Motor 2 HP including panel board and all accesories</t>
  </si>
  <si>
    <t>1 Phase Capacitor start Capacitor run motor 2 KV</t>
  </si>
  <si>
    <t>1 Phase  split phase Motor  2HP including panel board and all accesories</t>
  </si>
  <si>
    <t>Synchronization of alternator Lamp Method including panel board and all accessories</t>
  </si>
  <si>
    <t>Parallel operation of 3 phase transformer each capacity 10 KVA */Delta connections including panel board and all accessories</t>
  </si>
  <si>
    <t>Transformer for conducting OC/SC  test 5kva including wattmeter , ammeter, voltmeter(ac) including panel board and all accessories</t>
  </si>
  <si>
    <t>CRO 100 MHz Digital</t>
  </si>
  <si>
    <t>Kits for Ohms Law, Kirchoff Law, Series and Parallel Resistances, Nortans Theorem, Thevenins Theorem, Maximum Power Transfer theorem, Reciprocity Theorem and Superposition Theorem</t>
  </si>
  <si>
    <t>1 Phase energy meter (induction type)
Induction type 40A</t>
  </si>
  <si>
    <t>1 Phase energy meter (digital type)
Digital type 40A</t>
  </si>
  <si>
    <t>1 Phase energy meter (electronic type)
Electronic type 40A</t>
  </si>
  <si>
    <t>DEPARTMENT OF MECHANICAL  ENGINEERING</t>
  </si>
  <si>
    <t>DEPARTMENT OF AUTOMOBILE  ENGINEERING</t>
  </si>
  <si>
    <t>AUTOMATIC AIR CONDITIONING SERVICE UNIT :Type of refrigerant R134a, service process fully automatic ,display LCD monchrome 20*4,vaccum pump 1.8cfm,1/4hp,compressor 8.8cc, refrigerant bottle capacity 12 KG's, Power supply 230V</t>
  </si>
  <si>
    <t xml:space="preserve">Automatic Tyre Changer. Rim clamping from inside: 12"-24"(305mm-610mm), rim clamping from outside:10"-20"(254mm-508mm),Max wheel dia 41"(1041mm),Max wheel width 3"-12"(76mm-305mm),operating pressure 6-8 bar,Bead Breaker force 2500kg ,power supply 220-380v ac, single phase 50hz, power 1 hp </t>
  </si>
  <si>
    <t>Portable Hydraullic Jack: lifting capacity:3 ton, double plunger, min height 127mm, max height 460 mm</t>
  </si>
  <si>
    <t>Workshop Trolley  5 Drawer: 930*710*410 mm(H*W*D), Solid sheet steel Design, ABS top tray with recesses for small parts,Two streeing wheels 100mm dia, one wheel with locking, load capacity 300 kg</t>
  </si>
  <si>
    <t>Pnuematic Auto glass removal kit 9 blade: Low air consumption from 1cfm(30 l/min) to max 5 cfm (140 l/min),Complete portability using a small air compressor, weight: 1.1 to 1.5 kg, moisture resistant lubricating oil</t>
  </si>
  <si>
    <t>Pnuematic wrench: Free speed:8000 rpm, maximum torque 922 nm,working torque range: 34-542nm,air inlet: 1/4", average air consumption (4.2 cfm/120 l/min, fexible hose pipe with moisture seperator.</t>
  </si>
  <si>
    <t>Two stage air compressor: power: 5 hp, no of cylinders 2, piston displacement: 501 L/min,compressor speed 925 rpm, air receiver 220 litres</t>
  </si>
  <si>
    <t>Hydrualic press:  Capacity 16 tonnes, stroke: 150 mm, height 1620 mm,width 885 mm, width between legs 640 mm, depth between legs 130 mm, clearance 105-780mm, weight:130 kgs</t>
  </si>
  <si>
    <t>Automatic fast chargers: Mains voltage 230 v, output voltage 12 &amp; 24, charging current 30 amps</t>
  </si>
  <si>
    <t>Angle Polisher: Backing pad 6", orbit: 13/16", power 500 w, rpm 2000-4000,electrical cord -30 ft</t>
  </si>
  <si>
    <t xml:space="preserve">3 in 1 Random orbital palm sander: Pad size 6", free speed 12000 rpm, overall length 213 mm, net weight :.65 kgs, spindle thread: 5/16" </t>
  </si>
  <si>
    <t>OBD scanner with Bluetooth/Wi-Fi supported should be able to find faults on all Indian Vehicles.Complete with all connectors.</t>
  </si>
  <si>
    <t xml:space="preserve"> DEPARTMENT OF ELECTRONICS &amp; COMMUNICATION  ENGINEERING</t>
  </si>
  <si>
    <t>PCB Prototype Machine  latest Model with PCAM and PCB design software and circuit simulation software.</t>
  </si>
  <si>
    <t>Soldering &amp;  Desoldering stations</t>
  </si>
  <si>
    <t>Drill Machine used in PCB 230V,1500 RPM which are adjustable in steps, with drill bits 0.8mm -5 nos,1.0mm-5 nos.</t>
  </si>
  <si>
    <t>PCB designer Kit with content Rotring pens,Marker pens, Magnifing lens,Ruler,Stencils,cutter.Adhesive tape,srubber,cleaning reagent.</t>
  </si>
  <si>
    <t xml:space="preserve">Digital Rework Station </t>
  </si>
  <si>
    <t>Portable Lith Camera for PAB Lab. ( Latest specifications )</t>
  </si>
  <si>
    <t>Project Board 
Solder less high quality bread board with tie points 1685 .In built DC +5V/1A &amp; variable DC power supply : 0 to +15V ( 500ma ) and 0 to -15V (500mA)</t>
  </si>
  <si>
    <t>Programmable Logic controller 
Micro PLC from delta ,On board NO/NC switches High execution speed, PC based programming ,Soft copy of PLC introduction &amp; Tutorials ,built –in power supplies.</t>
  </si>
  <si>
    <t xml:space="preserve">Industrial PLC 
Micro PLC from Fatek , on board ON/NC switches ,On board IR switches ,Pc based programming ,soft copy of tutorials ,built in power supplies. </t>
  </si>
  <si>
    <t>CPLD Trainer kit 
Xilinx chip , usng VHDL software languages.</t>
  </si>
  <si>
    <t>Microprocessor Training Kits 8085.</t>
  </si>
  <si>
    <t>Microcontroller Development Board with Programmer .</t>
  </si>
  <si>
    <t>Photo resist DIP coating Machine</t>
  </si>
  <si>
    <t>Art work table</t>
  </si>
  <si>
    <t>Dry Film Laminator</t>
  </si>
  <si>
    <t>Photo Dye Developer</t>
  </si>
  <si>
    <t xml:space="preserve">PCB shearing Machine </t>
  </si>
  <si>
    <t>UV Exposure Double sided machine</t>
  </si>
  <si>
    <t>PCB Etching  Machine</t>
  </si>
  <si>
    <t xml:space="preserve">Monochrome TV Demonstrator Kit </t>
  </si>
  <si>
    <t>Colour TV Demonstrator Kit</t>
  </si>
  <si>
    <t>GENERAL WORKSHOP</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</si>
  <si>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</si>
  <si>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</si>
  <si>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</si>
  <si>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</si>
  <si>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</si>
  <si>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</si>
  <si>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</si>
  <si>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</si>
  <si>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</si>
  <si>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</si>
  <si>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</si>
  <si>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</si>
  <si>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</si>
  <si>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</si>
  <si>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</si>
  <si>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</si>
  <si>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</si>
  <si>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</si>
  <si>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Mini Lase Engraving diykit 50MW</t>
  </si>
  <si>
    <t>item161</t>
  </si>
  <si>
    <t>Pellet Press dies 12 MM</t>
  </si>
  <si>
    <t>item162</t>
  </si>
  <si>
    <t>MLT 100 Table Saw 255MM, 10 INCH</t>
  </si>
  <si>
    <t>item163</t>
  </si>
  <si>
    <t>Tender Inviting Authority: Director Skill Development</t>
  </si>
  <si>
    <t>Digital Trainer Kit for verification of logic Gates .
Expt. Board for verification and interpretation of truth table for Logic gates Inbuilt Power Supply alongwith individual terminals of all components with connecting leads for AND, OR, NOT, NAND, NOR, XOR, XNOR, Gates.</t>
  </si>
  <si>
    <t>8085 micro Processsor trainer Kits  
User Memory : 8 KB  Input : ASCII Keyboard Display : 20 X 2 LCD   Power Supply : 110V - 260V AC, 50/60Hz Battery Backup for RAM Learning manual .</t>
  </si>
  <si>
    <r>
      <t xml:space="preserve">GST Amount </t>
    </r>
    <r>
      <rPr>
        <b/>
        <sz val="11"/>
        <color indexed="10"/>
        <rFont val="Arial"/>
        <family val="2"/>
      </rPr>
      <t>(Kindly Fill Full GST Amount)</t>
    </r>
  </si>
  <si>
    <r>
      <t>Compression Testing Machine</t>
    </r>
    <r>
      <rPr>
        <sz val="11"/>
        <color indexed="8"/>
        <rFont val="Calibri"/>
        <family val="2"/>
      </rPr>
      <t xml:space="preserve"> :</t>
    </r>
    <r>
      <rPr>
        <b/>
        <sz val="11"/>
        <color indexed="8"/>
        <rFont val="Calibri"/>
        <family val="2"/>
      </rPr>
      <t xml:space="preserve">
</t>
    </r>
    <r>
      <rPr>
        <sz val="11"/>
        <color indexed="8"/>
        <rFont val="Calibri"/>
        <family val="2"/>
      </rPr>
      <t xml:space="preserve">Computerized 2000 KN least count 0.05KN. Load accuracy + 0.5% with PC and software with standard accessories for compressive testing. Complete with manual. The Installation, Commissioning and Training should be included in the offer. Conforming to IS: 14858(2000) and calibrated with an accuracy of ± 1% as per the requirement of 1828(Class1) . </t>
    </r>
  </si>
  <si>
    <r>
      <t>Vee Bee Consistometer</t>
    </r>
    <r>
      <rPr>
        <sz val="11"/>
        <color indexed="8"/>
        <rFont val="Calibri"/>
        <family val="2"/>
      </rPr>
      <t xml:space="preserve"> :-</t>
    </r>
    <r>
      <rPr>
        <b/>
        <sz val="11"/>
        <color indexed="8"/>
        <rFont val="Calibri"/>
        <family val="2"/>
      </rPr>
      <t xml:space="preserve">
</t>
    </r>
    <r>
      <rPr>
        <sz val="11"/>
        <color indexed="8"/>
        <rFont val="Calibri"/>
        <family val="2"/>
      </rPr>
      <t>As per IS119 consisting of  vibrating table 380mm long and 260mm wide. Resting upon elastic support at a height of about 305mm  above the floor 
Complete with start/stop switch, cord and plug.
A holder is fixed to the base into which a swivel arm is telescoped with funnel and guide sleeve.
The swivel arm is also detachable from the vibrating table.
A graduated rod is fixed on a swivel arm and at its end a plastic disc is screwed.
The divisions of scale on the rod record the slump of the rod record the slump of the concrete in millimeters.
Supplied complete with a sheet metal container with lifting handles which can easily be fixed to the vibrating table.
A slump cone open at both ends with lifting handles and a tamping rod of size 16mm dia and 600mm long, rounded at one end.</t>
    </r>
  </si>
  <si>
    <r>
      <t xml:space="preserve">Standard Concrete Cube Moulds:-
</t>
    </r>
    <r>
      <rPr>
        <sz val="11"/>
        <color indexed="8"/>
        <rFont val="Calibri"/>
        <family val="2"/>
      </rPr>
      <t xml:space="preserve"> 150x150x150 size.(Heavy Duty)</t>
    </r>
  </si>
  <si>
    <r>
      <t xml:space="preserve">Vibrating Table:
</t>
    </r>
    <r>
      <rPr>
        <sz val="11"/>
        <color indexed="8"/>
        <rFont val="Calibri"/>
        <family val="2"/>
      </rPr>
      <t xml:space="preserve"> 60cm x 60cm</t>
    </r>
  </si>
  <si>
    <r>
      <t>Aggregate Impact Tester</t>
    </r>
    <r>
      <rPr>
        <sz val="11"/>
        <color indexed="8"/>
        <rFont val="Calibri"/>
        <family val="2"/>
      </rPr>
      <t>:-  as per IS 2386 part IV. Quick release mechanism to ensure effective fall of hammer during test. The free fall can be adjusted .380mm. The hammer should be provided with lockage arrangement. Fitted with mechanical counter. Complete with manual.</t>
    </r>
  </si>
  <si>
    <r>
      <t>Aggregate Crushing Value Apparatus</t>
    </r>
    <r>
      <rPr>
        <sz val="11"/>
        <color indexed="8"/>
        <rFont val="Calibri"/>
        <family val="2"/>
      </rPr>
      <t>: As per IS 2386 part iv complete with manual.</t>
    </r>
  </si>
  <si>
    <r>
      <t>Standard Sieve Set for coarse aggregate</t>
    </r>
    <r>
      <rPr>
        <sz val="11"/>
        <color indexed="8"/>
        <rFont val="Calibri"/>
        <family val="2"/>
      </rPr>
      <t xml:space="preserve"> as per IS standard 30cm dia made of G.I frame with joint I.S meshes complete set with lid.</t>
    </r>
  </si>
  <si>
    <r>
      <t>Standard Set of Sieve for fine aggregate</t>
    </r>
    <r>
      <rPr>
        <sz val="11"/>
        <color indexed="8"/>
        <rFont val="Calibri"/>
        <family val="2"/>
      </rPr>
      <t xml:space="preserve"> as per IS 460 1962 made of polished brass frame, without joint and tightly fitting with each other 4.75mm to 75 micron is sieve with lid complete.</t>
    </r>
  </si>
  <si>
    <r>
      <t>Digital Balance</t>
    </r>
    <r>
      <rPr>
        <sz val="11"/>
        <color indexed="8"/>
        <rFont val="Calibri"/>
        <family val="2"/>
      </rPr>
      <t xml:space="preserve"> 5Kg, 10 Kg, 15 Kg (Platform Type) capacity sensitivity 1gm,  1 no each</t>
    </r>
  </si>
  <si>
    <r>
      <t>Physical Balance</t>
    </r>
    <r>
      <rPr>
        <sz val="11"/>
        <color indexed="8"/>
        <rFont val="Calibri"/>
        <family val="2"/>
      </rPr>
      <t xml:space="preserve"> with weights</t>
    </r>
  </si>
  <si>
    <r>
      <t xml:space="preserve"> </t>
    </r>
    <r>
      <rPr>
        <b/>
        <sz val="11"/>
        <color indexed="8"/>
        <rFont val="Calibri"/>
        <family val="2"/>
      </rPr>
      <t>Penetrometer Apparatus</t>
    </r>
    <r>
      <rPr>
        <sz val="11"/>
        <color indexed="8"/>
        <rFont val="Calibri"/>
        <family val="2"/>
      </rPr>
      <t>: as per IP 49, 50 &amp; 167 specification and also per IS 1448 (P:92) &amp; (P:93) for penetration test of wide variety of materials like, bitumen, greases, wax, polish etc. Complete with electronic trimmer &amp; electric arrangement with brass cone and needle complete with manual.</t>
    </r>
  </si>
  <si>
    <r>
      <t>Ductility Testing Machine</t>
    </r>
    <r>
      <rPr>
        <sz val="11"/>
        <color indexed="8"/>
        <rFont val="Calibri"/>
        <family val="2"/>
      </rPr>
      <t xml:space="preserve">:- as per IS 1208 consisting of thermostatically controlled bath with inlet and outlet tap complete with moulds and plates, Thermometer etc and manual. </t>
    </r>
  </si>
  <si>
    <r>
      <t>Centrifuge Extractor</t>
    </r>
    <r>
      <rPr>
        <sz val="11"/>
        <color indexed="8"/>
        <rFont val="Calibri"/>
        <family val="2"/>
      </rPr>
      <t>:- as per ASTMD-2172, AASHO T-58, T-64, T-164 for determination of Bitumen %age in bituminous mixture electrically operated.</t>
    </r>
  </si>
  <si>
    <r>
      <t>Softening Point Apparatus</t>
    </r>
    <r>
      <rPr>
        <sz val="11"/>
        <color indexed="8"/>
        <rFont val="Calibri"/>
        <family val="2"/>
      </rPr>
      <t>:- according to IP58 &amp; IS 1205-1958 with F.H.P electrical motor driver, Stimer and electric heater with transporates regulator control</t>
    </r>
  </si>
  <si>
    <r>
      <t>Direct Shear Apparatus</t>
    </r>
    <r>
      <rPr>
        <sz val="11"/>
        <color indexed="8"/>
        <rFont val="Calibri"/>
        <family val="2"/>
      </rPr>
      <t>:-</t>
    </r>
    <r>
      <rPr>
        <b/>
        <sz val="11"/>
        <color indexed="8"/>
        <rFont val="Calibri"/>
        <family val="2"/>
      </rPr>
      <t xml:space="preserve">
</t>
    </r>
    <r>
      <rPr>
        <sz val="11"/>
        <color indexed="8"/>
        <rFont val="Calibri"/>
        <family val="2"/>
      </rPr>
      <t>Confirming to IS 2720.  
Shear velocity adjustable between 0.00001 and 6 mm/min
Maximum shear force: 5000 N
Vertical load ratio: 10:1
Maximum vertical load: 500 N
Maximum vertical load using the lever: 5500 N
Shear box and accessories made of brass.
Power supply: 220-240 V 50 Hz, single phase
Dimensions: 1100 x 1200 x 550 mm
Weight: 150 
Including PC and Software</t>
    </r>
  </si>
  <si>
    <r>
      <t>Unconfined Compression Test Machine</t>
    </r>
    <r>
      <rPr>
        <sz val="11"/>
        <color indexed="8"/>
        <rFont val="Calibri"/>
        <family val="2"/>
      </rPr>
      <t>: Electrically cum hand operated as per IS 2720 part x consists of lead frame, proving ring of capacity 5 KN and 50KN and two dial gauges, three rate of travel 1.25mm, 1.5mm &amp; 2.5mm. Set of plain platen and conical platen to test specimen size 38mm, 50mm, 75mm &amp; 100mm.</t>
    </r>
  </si>
  <si>
    <r>
      <t>Standard Penetration Test Apparatus</t>
    </r>
    <r>
      <rPr>
        <sz val="11"/>
        <color indexed="8"/>
        <rFont val="Calibri"/>
        <family val="2"/>
      </rPr>
      <t>:-As per IS 2113 (SPT) to conduct STP &amp; estimate value of “N” with</t>
    </r>
    <r>
      <rPr>
        <b/>
        <sz val="11"/>
        <color indexed="8"/>
        <rFont val="Calibri"/>
        <family val="2"/>
      </rPr>
      <t xml:space="preserve">:
</t>
    </r>
    <r>
      <rPr>
        <sz val="11"/>
        <color indexed="8"/>
        <rFont val="Calibri"/>
        <family val="2"/>
      </rPr>
      <t>i) Split spoon sampler.
ii) Extension rod with coupling (A rods) 5ft long heavy duty.
iii) 65kg driver wt with penetration guide assembly with 75cm fall designed.
iv) Tripod 18’ with high and sleeve.
v) Spanners (set of two)
vi) Avger 6” dia with extension rods for bores.
vii) 50.8mm 60    threaded cone for dynamic cone penetration.
viii) Casing pipe.
ix) Guide pipe assembly.
x) Pulley.</t>
    </r>
  </si>
  <si>
    <r>
      <t>Vane Shear Test</t>
    </r>
    <r>
      <rPr>
        <sz val="11"/>
        <color indexed="8"/>
        <rFont val="Calibri"/>
        <family val="2"/>
      </rPr>
      <t xml:space="preserve"> :- Laboratory purpose as per IS 270 part xxx electrically operator rates of rotation 1/60 rpm simple phase complete with manual.</t>
    </r>
  </si>
  <si>
    <r>
      <t>Consolidation Apparatus</t>
    </r>
    <r>
      <rPr>
        <sz val="11"/>
        <color indexed="8"/>
        <rFont val="Calibri"/>
        <family val="2"/>
      </rPr>
      <t>:- For single sample complete with 2 no dial gauges and consolidation ring as per IS specifications</t>
    </r>
  </si>
  <si>
    <r>
      <t xml:space="preserve">Automatic Level. 
</t>
    </r>
    <r>
      <rPr>
        <sz val="11"/>
        <color indexed="8"/>
        <rFont val="Calibri"/>
        <family val="2"/>
      </rPr>
      <t>Specifications: Magnification 32x, Standard deviation per km (double run level)= 2.0mm
Accessories: 
Stand: Aluminium (heavy duty)-1no
 Staff: Aluminium (4m folding)-1no</t>
    </r>
  </si>
  <si>
    <r>
      <t>Electronic Theodolite</t>
    </r>
    <r>
      <rPr>
        <sz val="11"/>
        <color indexed="8"/>
        <rFont val="Calibri"/>
        <family val="2"/>
      </rPr>
      <t xml:space="preserve"> (including all standard accessories) Specification: </t>
    </r>
    <r>
      <rPr>
        <b/>
        <sz val="11"/>
        <color indexed="8"/>
        <rFont val="Calibri"/>
        <family val="2"/>
      </rPr>
      <t xml:space="preserve">
</t>
    </r>
    <r>
      <rPr>
        <sz val="11"/>
        <color indexed="8"/>
        <rFont val="Calibri"/>
        <family val="2"/>
      </rPr>
      <t>Telescope: Image erect, magnification  30x, effective aperture 45mm  resolving power 3’, field of view 1 30’
Minimum focusing distance = 1.5m
Measurement = Minimum reading 1”
Display : LCD screen, both sides
Level: vertical till compensation range = 3’ with setting accuracy 1”
Accessories: Diagonal eyepiece, adoptor, toolkit, battery holder, handlany case  Almunium heavy duty stand.</t>
    </r>
  </si>
  <si>
    <r>
      <t>Digital Theodolite</t>
    </r>
    <r>
      <rPr>
        <sz val="11"/>
        <color indexed="8"/>
        <rFont val="Calibri"/>
        <family val="2"/>
      </rPr>
      <t xml:space="preserve">: Specification: 2” angle accuracy, 30 x telescope, clear aperature 45mm two faced LCD display.Till compensation automatically, range o compensator </t>
    </r>
    <r>
      <rPr>
        <u val="single"/>
        <sz val="11"/>
        <color indexed="8"/>
        <rFont val="Calibri"/>
        <family val="2"/>
      </rPr>
      <t xml:space="preserve">+ </t>
    </r>
    <r>
      <rPr>
        <sz val="11"/>
        <color indexed="8"/>
        <rFont val="Calibri"/>
        <family val="2"/>
      </rPr>
      <t>3’ nickel hydrogen chargeable battery. Accessories: all standard accessories included complete with manual and training of staff.</t>
    </r>
  </si>
  <si>
    <r>
      <t>Ranging Rod:-</t>
    </r>
    <r>
      <rPr>
        <sz val="11"/>
        <color indexed="8"/>
        <rFont val="Calibri"/>
        <family val="2"/>
      </rPr>
      <t xml:space="preserve"> Steel Rods 10 ‘ height</t>
    </r>
  </si>
  <si>
    <r>
      <t>Total Station</t>
    </r>
    <r>
      <rPr>
        <sz val="11"/>
        <color indexed="8"/>
        <rFont val="Calibri"/>
        <family val="2"/>
      </rPr>
      <t>: Specification:</t>
    </r>
    <r>
      <rPr>
        <b/>
        <sz val="11"/>
        <color indexed="8"/>
        <rFont val="Calibri"/>
        <family val="2"/>
      </rPr>
      <t xml:space="preserve">
</t>
    </r>
    <r>
      <rPr>
        <sz val="11"/>
        <color indexed="8"/>
        <rFont val="Calibri"/>
        <family val="2"/>
      </rPr>
      <t>2mm = 2ppm high distance accuracy, 2” angle accuracy, dual-axis compensation (range = 4’)
10hrs battery backup
High productivity with alpha numeric keyboard. 
Internal memory not less than 10,000 points.
Accessories: Heavy duty aluminium tripod 2 no
Prism polygon-2no with prism poles
Prism 2no
Software (Data down loaden)
Data case and toolkit.</t>
    </r>
  </si>
  <si>
    <r>
      <t>Prismatic Compass :-</t>
    </r>
    <r>
      <rPr>
        <sz val="11"/>
        <color indexed="8"/>
        <rFont val="Calibri"/>
        <family val="2"/>
      </rPr>
      <t xml:space="preserve"> 4” Prismatic Compass with brass tripod</t>
    </r>
  </si>
  <si>
    <r>
      <t>Plane Table</t>
    </r>
    <r>
      <rPr>
        <sz val="11"/>
        <color indexed="8"/>
        <rFont val="Calibri"/>
        <family val="2"/>
      </rPr>
      <t xml:space="preserve"> </t>
    </r>
    <r>
      <rPr>
        <b/>
        <sz val="11"/>
        <color indexed="8"/>
        <rFont val="Calibri"/>
        <family val="2"/>
      </rPr>
      <t xml:space="preserve">
</t>
    </r>
    <r>
      <rPr>
        <sz val="11"/>
        <color indexed="8"/>
        <rFont val="Calibri"/>
        <family val="2"/>
      </rPr>
      <t>complete with all standard accessories. Specification: 
Plane Table Board: 600 x 750 x 16mm
Plane table stand: Aluminium, heavy duty
Plane table head: 151 specification ball and socket type.
Magnetic compass: 150mm brass
Spirit level: 150mm brass
Alidade : telescopic ( ISI standard)
Pancake coils single layer: brass
Plumb bob : brass
Canvas cover: Full</t>
    </r>
  </si>
  <si>
    <r>
      <t>Pipe Friction Apparatus</t>
    </r>
    <r>
      <rPr>
        <sz val="11"/>
        <color indexed="8"/>
        <rFont val="Calibri"/>
        <family val="2"/>
      </rPr>
      <t>: 
(Closed circuit) This apparatus is used to measure Darcy’s coefficient “f” for given pipes.</t>
    </r>
  </si>
  <si>
    <r>
      <t>Bernoulli’s Theorem Apparatus</t>
    </r>
    <r>
      <rPr>
        <sz val="11"/>
        <color indexed="8"/>
        <rFont val="Calibri"/>
        <family val="2"/>
      </rPr>
      <t>:-</t>
    </r>
    <r>
      <rPr>
        <b/>
        <sz val="11"/>
        <color indexed="8"/>
        <rFont val="Calibri"/>
        <family val="2"/>
      </rPr>
      <t xml:space="preserve">
</t>
    </r>
    <r>
      <rPr>
        <sz val="11"/>
        <color indexed="8"/>
        <rFont val="Calibri"/>
        <family val="2"/>
      </rPr>
      <t xml:space="preserve"> (Closed circuit) This apparatus is used to verify Bernoullis Theorem </t>
    </r>
  </si>
  <si>
    <r>
      <t>Notch tank Apparatus</t>
    </r>
    <r>
      <rPr>
        <sz val="11"/>
        <color indexed="8"/>
        <rFont val="Calibri"/>
        <family val="2"/>
      </rPr>
      <t xml:space="preserve">:- </t>
    </r>
    <r>
      <rPr>
        <b/>
        <sz val="11"/>
        <color indexed="8"/>
        <rFont val="Calibri"/>
        <family val="2"/>
      </rPr>
      <t xml:space="preserve">
</t>
    </r>
    <r>
      <rPr>
        <sz val="11"/>
        <color indexed="8"/>
        <rFont val="Calibri"/>
        <family val="2"/>
      </rPr>
      <t>(Closed circuit) The apparatus should measure coelf of discharge of various shape, v-notch of angle 60, rectangular Notch 100 x 150mm.</t>
    </r>
  </si>
  <si>
    <r>
      <t>Venturimeter /orifice apparatus</t>
    </r>
    <r>
      <rPr>
        <sz val="11"/>
        <color indexed="8"/>
        <rFont val="Calibri"/>
        <family val="2"/>
      </rPr>
      <t>:</t>
    </r>
    <r>
      <rPr>
        <b/>
        <sz val="11"/>
        <color indexed="8"/>
        <rFont val="Calibri"/>
        <family val="2"/>
      </rPr>
      <t xml:space="preserve">
</t>
    </r>
    <r>
      <rPr>
        <sz val="11"/>
        <color indexed="8"/>
        <rFont val="Calibri"/>
        <family val="2"/>
      </rPr>
      <t xml:space="preserve"> Use to determine the discharge of water in pipe.</t>
    </r>
  </si>
  <si>
    <r>
      <t>Apparatus for conducting orifice coefficients(cd, Cc &amp; cv):</t>
    </r>
    <r>
      <rPr>
        <sz val="11"/>
        <color indexed="8"/>
        <rFont val="Calibri"/>
        <family val="2"/>
      </rPr>
      <t xml:space="preserve"> The apparatus is used to measure coefficient of contraction coefficient of discharge and coefficient of velocity of different type of orifices.</t>
    </r>
  </si>
  <si>
    <r>
      <t>Hydraulic Bench</t>
    </r>
    <r>
      <rPr>
        <sz val="11"/>
        <color indexed="8"/>
        <rFont val="Calibri"/>
        <family val="2"/>
      </rPr>
      <t xml:space="preserve"> : </t>
    </r>
    <r>
      <rPr>
        <b/>
        <sz val="11"/>
        <color indexed="8"/>
        <rFont val="Calibri"/>
        <family val="2"/>
      </rPr>
      <t xml:space="preserve">
</t>
    </r>
    <r>
      <rPr>
        <sz val="11"/>
        <color indexed="8"/>
        <rFont val="Calibri"/>
        <family val="2"/>
      </rPr>
      <t xml:space="preserve">Complete with tank and AC motor for circulation of water. Complete with accessories. </t>
    </r>
  </si>
  <si>
    <r>
      <t>Meta Centric Height  Apparatus</t>
    </r>
    <r>
      <rPr>
        <sz val="11"/>
        <color indexed="8"/>
        <rFont val="Calibri"/>
        <family val="2"/>
      </rPr>
      <t xml:space="preserve">: </t>
    </r>
    <r>
      <rPr>
        <b/>
        <sz val="11"/>
        <color indexed="8"/>
        <rFont val="Calibri"/>
        <family val="2"/>
      </rPr>
      <t xml:space="preserve">
</t>
    </r>
    <r>
      <rPr>
        <sz val="11"/>
        <color indexed="8"/>
        <rFont val="Calibri"/>
        <family val="2"/>
      </rPr>
      <t>Apparatus is used to determine the meta centric height of a ship model under load and unload condition. (Flat bollomed versel).</t>
    </r>
  </si>
  <si>
    <r>
      <t>Digital  PH Meter</t>
    </r>
    <r>
      <rPr>
        <sz val="11"/>
        <color indexed="8"/>
        <rFont val="Calibri"/>
        <family val="2"/>
      </rPr>
      <t>:-</t>
    </r>
    <r>
      <rPr>
        <b/>
        <sz val="11"/>
        <color indexed="8"/>
        <rFont val="Calibri"/>
        <family val="2"/>
      </rPr>
      <t xml:space="preserve">
</t>
    </r>
    <r>
      <rPr>
        <sz val="11"/>
        <color indexed="8"/>
        <rFont val="Calibri"/>
        <family val="2"/>
      </rPr>
      <t xml:space="preserve"> 3 ½ digit LCD, 0 to 14ph accuracy Io.1 ph. Manual lamp compensation 0-100c, IV DC battery  electrode stand supplied with combined electrode, doffer solution, electrode stand.</t>
    </r>
  </si>
  <si>
    <r>
      <t>P H Meter Pen Type</t>
    </r>
    <r>
      <rPr>
        <sz val="11"/>
        <color indexed="8"/>
        <rFont val="Calibri"/>
        <family val="2"/>
      </rPr>
      <t>:-</t>
    </r>
    <r>
      <rPr>
        <b/>
        <sz val="11"/>
        <color indexed="8"/>
        <rFont val="Calibri"/>
        <family val="2"/>
      </rPr>
      <t xml:space="preserve">
</t>
    </r>
    <r>
      <rPr>
        <sz val="11"/>
        <color indexed="8"/>
        <rFont val="Calibri"/>
        <family val="2"/>
      </rPr>
      <t xml:space="preserve"> 0-14ph, accuracy I 0.2 ph. Temperature 3 ½ digit LED display.</t>
    </r>
  </si>
  <si>
    <r>
      <t>Floculator</t>
    </r>
    <r>
      <rPr>
        <sz val="11"/>
        <color indexed="8"/>
        <rFont val="Calibri"/>
        <family val="2"/>
      </rPr>
      <t xml:space="preserve">:- </t>
    </r>
    <r>
      <rPr>
        <b/>
        <sz val="11"/>
        <color indexed="8"/>
        <rFont val="Calibri"/>
        <family val="2"/>
      </rPr>
      <t xml:space="preserve">
</t>
    </r>
    <r>
      <rPr>
        <sz val="11"/>
        <color indexed="8"/>
        <rFont val="Calibri"/>
        <family val="2"/>
      </rPr>
      <t>With illuminated base having florescent tube fitted below fluorescent plastic plate. Consists of geared 1/20 HP variable speed from 10 to 100 RMP with speed control. Fitted with SS stirring rods, electrically operated suitable to work on 220v.</t>
    </r>
    <r>
      <rPr>
        <b/>
        <sz val="11"/>
        <color indexed="8"/>
        <rFont val="Calibri"/>
        <family val="2"/>
      </rPr>
      <t xml:space="preserve">
</t>
    </r>
    <r>
      <rPr>
        <sz val="11"/>
        <color indexed="8"/>
        <rFont val="Calibri"/>
        <family val="2"/>
      </rPr>
      <t>With 4 stainless cap 1 lt/ 2lt
Digital RPM  indicator for above</t>
    </r>
  </si>
  <si>
    <r>
      <t>Dissolved Oxygen Meter</t>
    </r>
    <r>
      <rPr>
        <sz val="11"/>
        <color indexed="8"/>
        <rFont val="Calibri"/>
        <family val="2"/>
      </rPr>
      <t>:-</t>
    </r>
    <r>
      <rPr>
        <b/>
        <sz val="11"/>
        <color indexed="8"/>
        <rFont val="Calibri"/>
        <family val="2"/>
      </rPr>
      <t xml:space="preserve">
</t>
    </r>
    <r>
      <rPr>
        <sz val="11"/>
        <color indexed="8"/>
        <rFont val="Calibri"/>
        <family val="2"/>
      </rPr>
      <t xml:space="preserve"> (Portable) 3 ½ digit LCD displays (CWM)</t>
    </r>
  </si>
  <si>
    <r>
      <t>Portable Digital TDS Meter</t>
    </r>
    <r>
      <rPr>
        <sz val="11"/>
        <color indexed="8"/>
        <rFont val="Calibri"/>
        <family val="2"/>
      </rPr>
      <t>:</t>
    </r>
    <r>
      <rPr>
        <b/>
        <sz val="11"/>
        <color indexed="8"/>
        <rFont val="Calibri"/>
        <family val="2"/>
      </rPr>
      <t xml:space="preserve">
</t>
    </r>
    <r>
      <rPr>
        <sz val="11"/>
        <color indexed="8"/>
        <rFont val="Calibri"/>
        <family val="2"/>
      </rPr>
      <t xml:space="preserve"> Display 3 ½ LED 0 – 1999ppm, 0 to 19.99ppt Acc 2 % FS IV DC battery operated. Supplied with conductivity cell housed in ABS cabinet. Complete with manual.</t>
    </r>
  </si>
  <si>
    <r>
      <t>Residual Chlorine Meter</t>
    </r>
    <r>
      <rPr>
        <sz val="11"/>
        <color indexed="8"/>
        <rFont val="Calibri"/>
        <family val="2"/>
      </rPr>
      <t xml:space="preserve"> as per Indian Standards</t>
    </r>
  </si>
  <si>
    <r>
      <t>Digital conductivity meter (Portable)</t>
    </r>
    <r>
      <rPr>
        <sz val="11"/>
        <color indexed="8"/>
        <rFont val="Calibri"/>
        <family val="2"/>
      </rPr>
      <t>:-</t>
    </r>
    <r>
      <rPr>
        <b/>
        <sz val="11"/>
        <color indexed="8"/>
        <rFont val="Calibri"/>
        <family val="2"/>
      </rPr>
      <t xml:space="preserve">
</t>
    </r>
    <r>
      <rPr>
        <sz val="11"/>
        <color indexed="8"/>
        <rFont val="Calibri"/>
        <family val="2"/>
      </rPr>
      <t xml:space="preserve"> 3 ½ digit LCD display 0 to 1999 ms, 0 to 19.99 ms Accuracy 1% in ABS plastic cabinet with touch switches battery operator.</t>
    </r>
  </si>
  <si>
    <r>
      <rPr>
        <b/>
        <sz val="11"/>
        <color indexed="8"/>
        <rFont val="Calibri"/>
        <family val="2"/>
      </rPr>
      <t>Synchronouscope</t>
    </r>
    <r>
      <rPr>
        <sz val="11"/>
        <color indexed="8"/>
        <rFont val="Calibri"/>
        <family val="2"/>
      </rPr>
      <t xml:space="preserve">
3 phase digital type Synchronous cope with all accesories </t>
    </r>
  </si>
  <si>
    <r>
      <rPr>
        <b/>
        <sz val="11"/>
        <color indexed="8"/>
        <rFont val="Calibri"/>
        <family val="2"/>
      </rPr>
      <t>PLC Trainer</t>
    </r>
    <r>
      <rPr>
        <sz val="11"/>
        <color indexed="8"/>
        <rFont val="Calibri"/>
        <family val="2"/>
      </rPr>
      <t xml:space="preserve">
System Specifications: v  PLC MAKE: ALLEN-BRADLEY MICRO 800 SERIES 2080-LC10-12AWA/ STD. EQUIVALENT. v  Micro810 Controller, 8IN 120/240VAC, 4RLY, AC PWR   v  8 Digital input / 4 Digital outputs. v  24VDC, 1.5A Power source.4”X2”X2”. v  I/p- O/p LED indication on front panel. v  PC interface facility. PC-PLC interfacing cable. v  2080-USBADAPTER: USB Adapter Plug for Micro810 12-pt only v  2080-LCD: 1.5 LCD Display and Keypad, for Micro810 Only v  Necessary I/p-O/p simulating devices. v  Ladder diagram programming on PC. v  SCADA SOFTWARE connectivity for PLC.(optional) v  Electrical control panel for simulation of digital .</t>
    </r>
  </si>
  <si>
    <r>
      <rPr>
        <b/>
        <sz val="11"/>
        <color indexed="8"/>
        <rFont val="Calibri"/>
        <family val="2"/>
      </rPr>
      <t>Coil Winding Machine</t>
    </r>
    <r>
      <rPr>
        <sz val="11"/>
        <color indexed="8"/>
        <rFont val="Calibri"/>
        <family val="2"/>
      </rPr>
      <t xml:space="preserve">
Standard Machine Specifications 
Base Plate Size 15" x 14" in inches
Maximum Coil/Bobbin Diameter  8" in inches
Maximum Centre Distance 5" in inches
Maximum Axial Winding Length 4.5" in inches
Wire Range  20-46 / 16-40 / 14 36 swg
Choose any one of the following wire range
No of Bearings 12
Main Gears
Steel (Big) - Nylon (Small)
Nylon gear is used for noise reduction
Traverse Shifting
Manual
Traverse Type
V-Bed
Rod bed can be used for better winding of thinner gauge at additional cost
Tensioner
Standard
Optional: Regular Tensioner can be used for wire gauge 28-40swg at additional cost
Spool Carrier
up to 5Kgs
Approx Weight   35Kgs
of the machine
Additional Optional Accessories
Motor
1/2 HP 1440rpm Single or Three Phase
Marshall Make
Clutch Foot Paddle Assembly
Fabricated stand</t>
    </r>
  </si>
  <si>
    <r>
      <t xml:space="preserve">UNIVERSAL IMPACT TESTING MACHINE
</t>
    </r>
    <r>
      <rPr>
        <sz val="11"/>
        <color indexed="8"/>
        <rFont val="Calibri"/>
        <family val="2"/>
      </rPr>
      <t>Working on Pendulum principle for Izod and Charpy test.
Capacity: 30 kgf +/- 0.15 kgf, should be as per IS- 1499-1959. IS 1598, 1757</t>
    </r>
  </si>
  <si>
    <r>
      <t>SPRING TESTING  MACHINE</t>
    </r>
    <r>
      <rPr>
        <sz val="11"/>
        <color indexed="8"/>
        <rFont val="Calibri"/>
        <family val="2"/>
      </rPr>
      <t>.</t>
    </r>
    <r>
      <rPr>
        <b/>
        <sz val="11"/>
        <color indexed="8"/>
        <rFont val="Calibri"/>
        <family val="2"/>
      </rPr>
      <t xml:space="preserve">
</t>
    </r>
    <r>
      <rPr>
        <sz val="11"/>
        <color indexed="8"/>
        <rFont val="Calibri"/>
        <family val="2"/>
      </rPr>
      <t>Electronic type , 1-100gms
Displacement-: 50-200mm 
5accuracy +/- 0.5mm
Temperature 5-50 deg C 
Seven segment display.
30mm LCD</t>
    </r>
  </si>
  <si>
    <r>
      <t xml:space="preserve">METALLURGICAL TRINOCULAR  MICROSCOPE:
</t>
    </r>
    <r>
      <rPr>
        <sz val="11"/>
        <color indexed="8"/>
        <rFont val="Calibri"/>
        <family val="2"/>
      </rPr>
      <t xml:space="preserve">Objective:  5 X, 10X,20X, 40X. </t>
    </r>
    <r>
      <rPr>
        <b/>
        <sz val="11"/>
        <color indexed="8"/>
        <rFont val="Calibri"/>
        <family val="2"/>
      </rPr>
      <t xml:space="preserve">
</t>
    </r>
    <r>
      <rPr>
        <sz val="11"/>
        <color indexed="8"/>
        <rFont val="Calibri"/>
        <family val="2"/>
      </rPr>
      <t>Eye piece: 10X/ 22mm
Nosepiece: Quadruple.
Stage moving range: 250 mm × 250 mm
coaxial coarse &amp; fine focus adjustment system 
Illumination: Halogens lamp 6v20 V,adjustable brightness. 
Digital camera standard port.</t>
    </r>
  </si>
  <si>
    <r>
      <t xml:space="preserve">ABRASIVE CUT OFF MACHINE:
</t>
    </r>
    <r>
      <rPr>
        <sz val="11"/>
        <color indexed="8"/>
        <rFont val="Calibri"/>
        <family val="2"/>
      </rPr>
      <t>The rating is 2H.P provided with abrasive, grinding wheels capable of cutting different metals of various diameters. 
Table top direct cutting model ( Aluminium base)
Motor capacity :  1 H.P, single phase
Single illumination
TWIN Cam operated vice
Cutting Size : 40mm max.
Wheel Size : 8”
Front hood with large window
Side opening for length specimen
Coolant Jet 
Recirculating Coolant Chamber, Capacity : 30 litres</t>
    </r>
  </si>
  <si>
    <r>
      <t xml:space="preserve">POLISHING MACHINES:
</t>
    </r>
    <r>
      <rPr>
        <sz val="11"/>
        <color indexed="8"/>
        <rFont val="Calibri"/>
        <family val="2"/>
      </rPr>
      <t>Disc Size : 200mm
Variable Speed 50-800 rpm
No.of Disc: 1
No.of Motor: 1
Water flow: single</t>
    </r>
  </si>
  <si>
    <r>
      <t xml:space="preserve">REFRIGERATION TEST RIG WITH COMPUTERISED CONTROL AND INSTRUMENTATION:
</t>
    </r>
    <r>
      <rPr>
        <sz val="11"/>
        <color indexed="8"/>
        <rFont val="Calibri"/>
        <family val="2"/>
      </rPr>
      <t>Compressor : Hermetically sealed compressor. Condenser : Air Cooled condenser made out of copper pipe &amp; Aluminum fins of matching capacity with fan cooling. Evaporator : Copper Coil immersed in water. Expansion device : Capillary Tube &amp; Thermostatic expansion valve. Energy Meter : One each for power measurement of compressor &amp; evaporator heater. Pressure Gauge : 2 Nos. for H.P., L.P. measurement. Suitable filter/drier. Hand Shut Off type Service valve. Dimmerstat to control power supply to heater. Rotameter for Refrigerant flow measurement. Immersion type electric heater. Solenoid valve. Set of thermocouples. 12 Channel Digital Temperature Indicator. HP-LP Cutout. Switches : For compressor, condenser fan, solenoid valve &amp; evaporator heater. Voltmeter : 0 - 250 V. Ammeter : 0 - 15 A Thermostat. The plant should have design of simple and functional concepts able to visuals the main components of a compression refrigeration cycle.</t>
    </r>
  </si>
  <si>
    <r>
      <t>Spot Welding Machine (Complete Set):</t>
    </r>
    <r>
      <rPr>
        <sz val="11"/>
        <color indexed="8"/>
        <rFont val="Calibri"/>
        <family val="2"/>
      </rPr>
      <t xml:space="preserve"> </t>
    </r>
    <r>
      <rPr>
        <b/>
        <sz val="11"/>
        <color indexed="8"/>
        <rFont val="Calibri"/>
        <family val="2"/>
      </rPr>
      <t xml:space="preserve">
</t>
    </r>
    <r>
      <rPr>
        <sz val="11"/>
        <color indexed="8"/>
        <rFont val="Calibri"/>
        <family val="2"/>
      </rPr>
      <t>1. Primary voltage: to be suitable for 415v, 3 phase, 3 wire, 50 HZ, AC supply.
2. Rating @ 50% duty cycle: 200 KVA.
3. Secondary No load voltage ( in stages): 6-12v
4. Max. Welding current: 68KA
5. Secondary short circuit current: 85 KA (VDE 0545)
6. Max. Welding load: 680 KVA
7. Connected load: 520 KVA
8. Electrode pressure: 300 to 2500 KPA&gt;
9. Electrode working range: 250mm
10. Arm spacing: 65/445mm
11. Clamping plates: (above): 400x400mm: (below): 400x400mm
12. Ventilation spacer: Rectangular cross section (2x10). Sq.mm
13. Max.dia of stamping : 1300mm
14. In case of segment dia. Uoto:3000mm 
15. Thickness of ventilation stamping: up to 1.0mm.
16. Operating speed: 60 to 90 spots/min</t>
    </r>
  </si>
  <si>
    <r>
      <t xml:space="preserve">PCB curing Machine with Blower ,Heating area 12”*12” with </t>
    </r>
    <r>
      <rPr>
        <u val="single"/>
        <sz val="11"/>
        <color indexed="8"/>
        <rFont val="Calibri"/>
        <family val="2"/>
      </rPr>
      <t xml:space="preserve">accessories </t>
    </r>
    <r>
      <rPr>
        <sz val="11"/>
        <color indexed="8"/>
        <rFont val="Calibri"/>
        <family val="2"/>
      </rPr>
      <t>as tray , Brush ,PCB Laminate , Measuring Flask , Clips , Hand Gloves.
A nd Chemicals as LPR Photoresist negative ,LPR Thinner , Developer ,Dye Blue ,Developer Part A ,Developer Part B ,Fecl3</t>
    </r>
  </si>
  <si>
    <r>
      <t xml:space="preserve">Lathe Machine
With accessories
</t>
    </r>
    <r>
      <rPr>
        <sz val="11"/>
        <color indexed="8"/>
        <rFont val="Calibri"/>
        <family val="2"/>
      </rPr>
      <t xml:space="preserve">Bed length : about 2 meters
Height of centre : about 200-230 mm.
Swing over bed: about 415-425mm.
Distance between centres: about 1000 mm
Bed Type :Standard straight type.
Bed width: about 270-275mm.
Spindle speeds : 8
Swing over cross slide: about 300mm.
Spindle bore: 40 mm.
Feed range longitudinal: 40 from 0.64 to 1.98/ revolution.
Feed range cross: 0.16 to 1.98mm/revolution.
Metric Thread: minimum 20 from 0.5 to 15mm.
Motor details: minimum 3hp/ 400v, 3phase.
Four position tool post, tool post spanner, centre adaptor, MT-4 dead centre, thread dial indicator, chip tray, tool kit and manual and standard cutting tools.
Rear tool post, Machine lamp, quick change tool post, coolant arrangement, chuck guard,3 Jaw true chuck (8”) with C.I. flange, Rear splash guard.
Taper turning attachment, Face plate( 350 mm dia)
Sheet metal spinning attachment. </t>
    </r>
  </si>
  <si>
    <r>
      <t xml:space="preserve">Universal milling machine
</t>
    </r>
    <r>
      <rPr>
        <sz val="11"/>
        <color indexed="8"/>
        <rFont val="Calibri"/>
        <family val="2"/>
      </rPr>
      <t xml:space="preserve">Geared head universal milling machine having longitudinal auto-feed.
1.Surface of table-1120x280mm(Approx.)
2.No.of T-slots-3x15
3.Longitudinal Power &amp; by hand-558mm
4.Cross by hand  :200-250 mm
5.Vertical  hand  :375-415mm
6 Length of Arbor-635mm approx.
7 No. of spindle speed-6 
8.Spindle motor-2h.p
9.Feed motor   -2h.p 
10.Coolant motor-1/10h.p approx.
11.Dividing head and slotting attachment </t>
    </r>
  </si>
  <si>
    <r>
      <t xml:space="preserve">Radial drilling machine
</t>
    </r>
    <r>
      <rPr>
        <sz val="11"/>
        <color indexed="8"/>
        <rFont val="Calibri"/>
        <family val="2"/>
      </rPr>
      <t xml:space="preserve">All geared Radial drilling machine
Drilling Capacity in M.S-38mm
Main drive motor-2H.P
Elevating motor-1H.P with accessories </t>
    </r>
  </si>
  <si>
    <r>
      <t xml:space="preserve">Gear Shaper
</t>
    </r>
    <r>
      <rPr>
        <sz val="11"/>
        <color indexed="8"/>
        <rFont val="Calibri"/>
        <family val="2"/>
      </rPr>
      <t xml:space="preserve">All geared Shaper machine
Length of Ram Stroke   -    450mm approx. Working Surface of Table-              450X320mm approx
Max. Horizontal Travel of Table  -     510mm approx.
Max. Vertical Travel of Table        -    320mm approx.
No. of Ram Speeds                       -    6
Range of Ram speed(stroke/min.)  -  20-90
Main Drive Motor                          -  3H.P </t>
    </r>
  </si>
  <si>
    <r>
      <t xml:space="preserve">Universal cylindrical grinder
</t>
    </r>
    <r>
      <rPr>
        <sz val="11"/>
        <color indexed="8"/>
        <rFont val="Calibri"/>
        <family val="2"/>
      </rPr>
      <t xml:space="preserve">Centre distance-600mm ,Centre height-130mm
Wheel head motor-3H.P.
Work head  Fitting taper-MT3
Work head motor -1h.p </t>
    </r>
  </si>
  <si>
    <r>
      <t xml:space="preserve">Hydraulic surface grinder
</t>
    </r>
    <r>
      <rPr>
        <sz val="11"/>
        <color indexed="8"/>
        <rFont val="Calibri"/>
        <family val="2"/>
      </rPr>
      <t xml:space="preserve">Working surface of table-600x200mm
Max. Job height admitted-275mm
Long traverse of the table-650mm
Cross traverse table-Hyd.-225mm
Vertical traverse wheel head-400mm
Size of grinding wheel-250x19x76
Wheel head motor-2H.p, Hydraulic pump motor-1h.p,Rapid transverse-0.5H.p. to be supplied with Electro mag. Chuck, Coolant pump ,wheel dressing attachment </t>
    </r>
  </si>
  <si>
    <r>
      <t xml:space="preserve">Tool and Cutter grinder
</t>
    </r>
    <r>
      <rPr>
        <sz val="11"/>
        <color indexed="8"/>
        <rFont val="Calibri"/>
        <family val="2"/>
      </rPr>
      <t xml:space="preserve">1. Swing over table-800mm
2.Longitudinal Traverse-250mm
3Cross Traverse-175mm 4.Table size-500X113mm 5.Admit bet centre-300mm
6. Motor-1/2H.p Table swivel clockwise-90deg.
Table swivel anticlockwise-45deg. Height of cabnit-5feetto be supplied with indexing head, Universal vise-three way, Tilting table convex movement, Magnetic chuck radius wheel dresser. </t>
    </r>
  </si>
  <si>
    <r>
      <t xml:space="preserve">Power hacksaw
</t>
    </r>
    <r>
      <rPr>
        <sz val="11"/>
        <color indexed="8"/>
        <rFont val="Calibri"/>
        <family val="2"/>
      </rPr>
      <t>Hydraulic Power hacksaw Capacity of round-200mm Capacity of square-150mm. Size of blade-350-450mm, Motor -1H.p.</t>
    </r>
  </si>
  <si>
    <r>
      <t xml:space="preserve">Pedestal grinder
</t>
    </r>
    <r>
      <rPr>
        <sz val="11"/>
        <color indexed="8"/>
        <rFont val="Calibri"/>
        <family val="2"/>
      </rPr>
      <t>Double ended pedestal grinder with rough and smooth grinding wheels at each end. Both the wheels are guarded. Wheel size 200mm25mm.Motor-1H.p.</t>
    </r>
  </si>
  <si>
    <r>
      <t>Shearing Machine</t>
    </r>
    <r>
      <rPr>
        <sz val="11"/>
        <color indexed="8"/>
        <rFont val="Calibri"/>
        <family val="2"/>
      </rPr>
      <t xml:space="preserve"> </t>
    </r>
    <r>
      <rPr>
        <b/>
        <sz val="11"/>
        <color indexed="8"/>
        <rFont val="Calibri"/>
        <family val="2"/>
      </rPr>
      <t xml:space="preserve">
</t>
    </r>
    <r>
      <rPr>
        <sz val="11"/>
        <color indexed="8"/>
        <rFont val="Calibri"/>
        <family val="2"/>
      </rPr>
      <t xml:space="preserve">with Motor, v belt, starter, stroke counter
Cutting width 0-300 mm
Cutting thickness : up to 1.3 mm
Shearing accuracy: 0.1mm
Motor power : 2 to 5 hp
Shearing capacity: 4 mm </t>
    </r>
  </si>
  <si>
    <r>
      <t xml:space="preserve">Single Phase A C Welding machine 
</t>
    </r>
    <r>
      <rPr>
        <sz val="11"/>
        <color indexed="8"/>
        <rFont val="Calibri"/>
        <family val="2"/>
      </rPr>
      <t>Supply voltage  220-230 Volts, Frequency 50/60 Hz</t>
    </r>
  </si>
  <si>
    <r>
      <t xml:space="preserve">Gas Welding Machine
</t>
    </r>
    <r>
      <rPr>
        <sz val="11"/>
        <color indexed="8"/>
        <rFont val="Calibri"/>
        <family val="2"/>
      </rPr>
      <t>With Shank Mixer and detachable welding blow pipes complete</t>
    </r>
  </si>
  <si>
    <r>
      <t xml:space="preserve">MIG Welding Machine
</t>
    </r>
    <r>
      <rPr>
        <sz val="11"/>
        <color indexed="8"/>
        <rFont val="Calibri"/>
        <family val="2"/>
      </rPr>
      <t>Acetylene / Oxygen Cylinders</t>
    </r>
  </si>
  <si>
    <r>
      <t xml:space="preserve">TIG Welding Machine
</t>
    </r>
    <r>
      <rPr>
        <sz val="11"/>
        <color indexed="8"/>
        <rFont val="Calibri"/>
        <family val="2"/>
      </rPr>
      <t>3 phase full wave silicon rectifier power source</t>
    </r>
  </si>
  <si>
    <r>
      <t xml:space="preserve">Seam Welding Machine
</t>
    </r>
    <r>
      <rPr>
        <sz val="11"/>
        <color indexed="8"/>
        <rFont val="Calibri"/>
        <family val="2"/>
      </rPr>
      <t>Vertical TypeCapacity 80 KVA. 220-240V</t>
    </r>
  </si>
  <si>
    <r>
      <t xml:space="preserve">Iron Jack Planar 
</t>
    </r>
    <r>
      <rPr>
        <sz val="11"/>
        <color indexed="8"/>
        <rFont val="Calibri"/>
        <family val="2"/>
      </rPr>
      <t>8inch and 12 inch size, Cast Iron Body, Carbon Stel Hardened Body</t>
    </r>
  </si>
  <si>
    <r>
      <t xml:space="preserve">Portable Electrical Planar
</t>
    </r>
    <r>
      <rPr>
        <sz val="11"/>
        <color indexed="8"/>
        <rFont val="Calibri"/>
        <family val="2"/>
      </rPr>
      <t xml:space="preserve">240-380 V </t>
    </r>
  </si>
  <si>
    <r>
      <t xml:space="preserve">Portable Bandsaw
</t>
    </r>
    <r>
      <rPr>
        <sz val="11"/>
        <color indexed="8"/>
        <rFont val="Calibri"/>
        <family val="2"/>
      </rPr>
      <t>350 watt</t>
    </r>
  </si>
  <si>
    <r>
      <t xml:space="preserve">Bench Drilling Machine
</t>
    </r>
    <r>
      <rPr>
        <sz val="11"/>
        <color indexed="8"/>
        <rFont val="Calibri"/>
        <family val="2"/>
      </rPr>
      <t>Bosch, 13mm Pilar</t>
    </r>
  </si>
  <si>
    <r>
      <t xml:space="preserve">Bench Vice
</t>
    </r>
    <r>
      <rPr>
        <sz val="11"/>
        <color indexed="8"/>
        <rFont val="Calibri"/>
        <family val="2"/>
      </rPr>
      <t>12 inch and 8 inch</t>
    </r>
  </si>
  <si>
    <r>
      <t xml:space="preserve">Pipie Vice
</t>
    </r>
    <r>
      <rPr>
        <sz val="11"/>
        <color indexed="8"/>
        <rFont val="Calibri"/>
        <family val="2"/>
      </rPr>
      <t>6 inch and 8 inch</t>
    </r>
  </si>
  <si>
    <r>
      <t xml:space="preserve">Bar Bending Machine
</t>
    </r>
    <r>
      <rPr>
        <sz val="11"/>
        <color indexed="8"/>
        <rFont val="Calibri"/>
        <family val="2"/>
      </rPr>
      <t>With upper and lower tools</t>
    </r>
  </si>
  <si>
    <t>Name of Work: Supply of Machinery Equipment (Group E)</t>
  </si>
  <si>
    <t>Contract No:  DSD/Pur/2020-21/541 dated 04-12-2020</t>
  </si>
</sst>
</file>

<file path=xl/styles.xml><?xml version="1.0" encoding="utf-8"?>
<styleSheet xmlns="http://schemas.openxmlformats.org/spreadsheetml/2006/main">
  <numFmts count="31">
    <numFmt numFmtId="5" formatCode="&quot; &quot;\ #,##0;&quot; &quot;\ \-#,##0"/>
    <numFmt numFmtId="6" formatCode="&quot; &quot;\ #,##0;[Red]&quot; &quot;\ \-#,##0"/>
    <numFmt numFmtId="7" formatCode="&quot; &quot;\ #,##0.00;&quot; &quot;\ \-#,##0.00"/>
    <numFmt numFmtId="8" formatCode="&quot; &quot;\ #,##0.00;[Red]&quot; &quot;\ \-#,##0.00"/>
    <numFmt numFmtId="42" formatCode="_ &quot; &quot;\ * #,##0_ ;_ &quot; &quot;\ * \-#,##0_ ;_ &quot; &quot;\ * &quot;-&quot;_ ;_ @_ "/>
    <numFmt numFmtId="41" formatCode="_ * #,##0_ ;_ * \-#,##0_ ;_ * &quot;-&quot;_ ;_ @_ "/>
    <numFmt numFmtId="44" formatCode="_ &quot; &quot;\ * #,##0.00_ ;_ &quot; &quot;\ * \-#,##0.00_ ;_ &quot; &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0_ ;\-#,##0\ "/>
  </numFmts>
  <fonts count="6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1"/>
      <color indexed="16"/>
      <name val="Arial"/>
      <family val="2"/>
    </font>
    <font>
      <b/>
      <u val="single"/>
      <sz val="11"/>
      <color indexed="10"/>
      <name val="Arial"/>
      <family val="2"/>
    </font>
    <font>
      <sz val="11"/>
      <color indexed="8"/>
      <name val="Courier New"/>
      <family val="3"/>
    </font>
    <font>
      <b/>
      <sz val="11"/>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1"/>
      <color rgb="FF800000"/>
      <name val="Arial"/>
      <family val="2"/>
    </font>
    <font>
      <sz val="11"/>
      <color rgb="FF000000"/>
      <name val="Courier New"/>
      <family val="3"/>
    </font>
    <font>
      <b/>
      <sz val="11"/>
      <color rgb="FF000000"/>
      <name val="Calibri"/>
      <family val="2"/>
    </font>
    <font>
      <b/>
      <sz val="11"/>
      <color rgb="FF007A37"/>
      <name val="Arial"/>
      <family val="2"/>
    </font>
    <font>
      <b/>
      <u val="single"/>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style="thin"/>
      <right style="medium"/>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56" fillId="0" borderId="0" xfId="57" applyNumberFormat="1" applyFont="1" applyFill="1" applyBorder="1" applyAlignment="1" applyProtection="1">
      <alignment vertical="center"/>
      <protection locked="0"/>
    </xf>
    <xf numFmtId="0" fontId="56" fillId="0" borderId="0" xfId="57" applyNumberFormat="1" applyFont="1" applyFill="1" applyBorder="1" applyAlignment="1">
      <alignment vertical="center"/>
      <protection/>
    </xf>
    <xf numFmtId="0" fontId="57"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5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6"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59"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8"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6"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8" fontId="2" fillId="0" borderId="12" xfId="57" applyNumberFormat="1" applyFont="1" applyFill="1" applyBorder="1" applyAlignment="1" applyProtection="1">
      <alignment horizontal="right" vertical="top"/>
      <protection locked="0"/>
    </xf>
    <xf numFmtId="178" fontId="2" fillId="0" borderId="10" xfId="57" applyNumberFormat="1" applyFont="1" applyFill="1" applyBorder="1" applyAlignment="1" applyProtection="1">
      <alignment horizontal="center" vertical="top" wrapText="1"/>
      <protection/>
    </xf>
    <xf numFmtId="178" fontId="2" fillId="0" borderId="10" xfId="57" applyNumberFormat="1" applyFont="1" applyFill="1" applyBorder="1" applyAlignment="1">
      <alignment horizontal="center" vertical="top" wrapText="1"/>
      <protection/>
    </xf>
    <xf numFmtId="178"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0" fillId="0" borderId="11" xfId="57" applyNumberFormat="1" applyFont="1" applyFill="1" applyBorder="1" applyAlignment="1" applyProtection="1">
      <alignment vertical="top"/>
      <protection/>
    </xf>
    <xf numFmtId="0" fontId="60"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2" fillId="0" borderId="10" xfId="58" applyNumberFormat="1" applyFont="1" applyFill="1" applyBorder="1" applyAlignment="1" applyProtection="1">
      <alignment vertical="center" wrapText="1"/>
      <protection locked="0"/>
    </xf>
    <xf numFmtId="0" fontId="12" fillId="0" borderId="10" xfId="63"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56" fillId="0" borderId="0" xfId="57" applyNumberFormat="1" applyFont="1" applyFill="1" applyAlignment="1" applyProtection="1">
      <alignment vertical="top"/>
      <protection/>
    </xf>
    <xf numFmtId="0" fontId="0" fillId="0" borderId="0" xfId="57" applyNumberFormat="1" applyFill="1">
      <alignment/>
      <protection/>
    </xf>
    <xf numFmtId="0" fontId="10" fillId="0" borderId="0" xfId="58" applyNumberFormat="1" applyFill="1">
      <alignment/>
      <protection/>
    </xf>
    <xf numFmtId="0" fontId="61" fillId="0" borderId="0" xfId="57" applyNumberFormat="1" applyFont="1" applyFill="1">
      <alignment/>
      <protection/>
    </xf>
    <xf numFmtId="10" fontId="62" fillId="33" borderId="10" xfId="63" applyNumberFormat="1" applyFont="1" applyFill="1" applyBorder="1" applyAlignment="1">
      <alignment horizontal="center" vertical="center"/>
    </xf>
    <xf numFmtId="0" fontId="57" fillId="0" borderId="0" xfId="59" applyNumberFormat="1" applyFont="1" applyFill="1" applyBorder="1" applyAlignment="1" applyProtection="1">
      <alignment horizontal="center" vertical="center"/>
      <protection/>
    </xf>
    <xf numFmtId="2" fontId="3" fillId="0" borderId="12" xfId="58" applyNumberFormat="1" applyFont="1" applyFill="1" applyBorder="1" applyAlignment="1">
      <alignment vertical="top"/>
      <protection/>
    </xf>
    <xf numFmtId="180" fontId="2" fillId="33" borderId="12" xfId="57" applyNumberFormat="1" applyFont="1" applyFill="1" applyBorder="1" applyAlignment="1" applyProtection="1">
      <alignment horizontal="right" vertical="top"/>
      <protection locked="0"/>
    </xf>
    <xf numFmtId="180" fontId="2" fillId="0" borderId="15" xfId="58" applyNumberFormat="1" applyFont="1" applyFill="1" applyBorder="1" applyAlignment="1">
      <alignment horizontal="right" vertical="top"/>
      <protection/>
    </xf>
    <xf numFmtId="0" fontId="2" fillId="0" borderId="16" xfId="58" applyNumberFormat="1" applyFont="1" applyFill="1" applyBorder="1" applyAlignment="1" applyProtection="1">
      <alignment horizontal="center" vertical="top" wrapText="1"/>
      <protection/>
    </xf>
    <xf numFmtId="0" fontId="2" fillId="33" borderId="18" xfId="58" applyNumberFormat="1" applyFont="1" applyFill="1" applyBorder="1" applyAlignment="1" applyProtection="1">
      <alignment horizontal="center" vertical="top" wrapText="1"/>
      <protection locked="0"/>
    </xf>
    <xf numFmtId="0" fontId="2" fillId="33" borderId="19" xfId="58" applyNumberFormat="1" applyFont="1" applyFill="1" applyBorder="1" applyAlignment="1" applyProtection="1">
      <alignment horizontal="center" vertical="top" wrapText="1"/>
      <protection locked="0"/>
    </xf>
    <xf numFmtId="0" fontId="3" fillId="0" borderId="12" xfId="59" applyNumberFormat="1" applyFont="1" applyFill="1" applyBorder="1" applyAlignment="1">
      <alignment horizontal="center" vertical="top"/>
      <protection/>
    </xf>
    <xf numFmtId="0" fontId="2" fillId="0" borderId="12" xfId="59" applyNumberFormat="1" applyFont="1" applyFill="1" applyBorder="1" applyAlignment="1">
      <alignment vertical="top" wrapText="1"/>
      <protection/>
    </xf>
    <xf numFmtId="178" fontId="3" fillId="0" borderId="12" xfId="59" applyNumberFormat="1" applyFont="1" applyFill="1" applyBorder="1" applyAlignment="1">
      <alignment vertical="top"/>
      <protection/>
    </xf>
    <xf numFmtId="0" fontId="1" fillId="0" borderId="12" xfId="0" applyFont="1" applyFill="1" applyBorder="1" applyAlignment="1">
      <alignment horizontal="left" vertical="top" wrapText="1"/>
    </xf>
    <xf numFmtId="0" fontId="63" fillId="0" borderId="12" xfId="59" applyNumberFormat="1" applyFont="1" applyFill="1" applyBorder="1" applyAlignment="1">
      <alignment horizontal="left" wrapText="1" readingOrder="1"/>
      <protection/>
    </xf>
    <xf numFmtId="0" fontId="54" fillId="0" borderId="12" xfId="0" applyFont="1" applyFill="1" applyBorder="1" applyAlignment="1">
      <alignment horizontal="left" vertical="top" wrapText="1"/>
    </xf>
    <xf numFmtId="0" fontId="0" fillId="0" borderId="12" xfId="0" applyFont="1" applyFill="1" applyBorder="1" applyAlignment="1">
      <alignment horizontal="right" vertical="center" wrapText="1"/>
    </xf>
    <xf numFmtId="0" fontId="0" fillId="0" borderId="12" xfId="0" applyFont="1" applyFill="1" applyBorder="1" applyAlignment="1">
      <alignment horizontal="left" vertical="top" wrapText="1"/>
    </xf>
    <xf numFmtId="0" fontId="0" fillId="0" borderId="12" xfId="0" applyFont="1" applyFill="1" applyBorder="1" applyAlignment="1">
      <alignment vertical="center" wrapText="1"/>
    </xf>
    <xf numFmtId="0" fontId="64" fillId="0" borderId="12" xfId="0" applyFont="1" applyFill="1" applyBorder="1" applyAlignment="1">
      <alignment horizontal="left" vertical="top" wrapText="1"/>
    </xf>
    <xf numFmtId="0" fontId="12" fillId="0" borderId="18" xfId="58" applyNumberFormat="1" applyFont="1" applyFill="1" applyBorder="1" applyAlignment="1">
      <alignment vertical="top"/>
      <protection/>
    </xf>
    <xf numFmtId="180" fontId="12" fillId="0" borderId="12" xfId="58" applyNumberFormat="1" applyFont="1" applyFill="1" applyBorder="1" applyAlignment="1">
      <alignment vertical="top"/>
      <protection/>
    </xf>
    <xf numFmtId="0" fontId="62" fillId="33" borderId="10" xfId="58" applyNumberFormat="1" applyFont="1" applyFill="1" applyBorder="1" applyAlignment="1" applyProtection="1">
      <alignment vertical="center" wrapText="1"/>
      <protection locked="0"/>
    </xf>
    <xf numFmtId="0" fontId="12" fillId="0" borderId="10" xfId="58" applyNumberFormat="1" applyFont="1" applyFill="1" applyBorder="1" applyAlignment="1" applyProtection="1">
      <alignment vertical="center" wrapText="1"/>
      <protection/>
    </xf>
    <xf numFmtId="178" fontId="65" fillId="0" borderId="20" xfId="58" applyNumberFormat="1" applyFont="1" applyFill="1" applyBorder="1" applyAlignment="1">
      <alignment horizontal="right" vertical="top"/>
      <protection/>
    </xf>
    <xf numFmtId="178" fontId="12" fillId="0" borderId="21" xfId="58" applyNumberFormat="1" applyFont="1" applyFill="1" applyBorder="1" applyAlignment="1">
      <alignment horizontal="right" vertical="top"/>
      <protection/>
    </xf>
    <xf numFmtId="0" fontId="2" fillId="0" borderId="16"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12" fillId="0" borderId="16" xfId="58" applyNumberFormat="1" applyFont="1" applyFill="1" applyBorder="1" applyAlignment="1">
      <alignment horizontal="center" vertical="top" wrapText="1"/>
      <protection/>
    </xf>
    <xf numFmtId="0" fontId="12" fillId="0" borderId="18" xfId="58" applyNumberFormat="1" applyFont="1" applyFill="1" applyBorder="1" applyAlignment="1">
      <alignment horizontal="center" vertical="top" wrapText="1"/>
      <protection/>
    </xf>
    <xf numFmtId="0" fontId="12" fillId="0" borderId="19" xfId="58" applyNumberFormat="1" applyFont="1" applyFill="1" applyBorder="1" applyAlignment="1">
      <alignment horizontal="center" vertical="top" wrapText="1"/>
      <protection/>
    </xf>
    <xf numFmtId="0" fontId="6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8" fillId="0" borderId="22" xfId="57" applyNumberFormat="1" applyFont="1" applyFill="1" applyBorder="1" applyAlignment="1" applyProtection="1">
      <alignment horizontal="center" wrapText="1"/>
      <protection locked="0"/>
    </xf>
    <xf numFmtId="0" fontId="9"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2238375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5"/>
  <sheetViews>
    <sheetView showGridLines="0" zoomScale="73" zoomScaleNormal="73" zoomScalePageLayoutView="0" workbookViewId="0" topLeftCell="A5">
      <selection activeCell="B14" sqref="B14"/>
    </sheetView>
  </sheetViews>
  <sheetFormatPr defaultColWidth="9.140625" defaultRowHeight="15"/>
  <cols>
    <col min="1" max="1" width="12.8515625" style="51" customWidth="1"/>
    <col min="2" max="2" width="49.00390625" style="51" customWidth="1"/>
    <col min="3" max="3" width="10.140625" style="51" hidden="1" customWidth="1"/>
    <col min="4" max="4" width="12.8515625" style="51" customWidth="1"/>
    <col min="5" max="5" width="9.710937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20.57421875" style="51" customWidth="1"/>
    <col min="14" max="14" width="13.421875" style="52" hidden="1" customWidth="1"/>
    <col min="15" max="15" width="22.421875" style="51" hidden="1" customWidth="1"/>
    <col min="16" max="16" width="20.421875" style="51" hidden="1" customWidth="1"/>
    <col min="17" max="17" width="23.421875" style="51" hidden="1" customWidth="1"/>
    <col min="18" max="19" width="6.7109375" style="51" hidden="1" customWidth="1"/>
    <col min="20" max="20" width="16.421875" style="51" hidden="1" customWidth="1"/>
    <col min="21" max="21" width="20.421875" style="51" hidden="1" customWidth="1"/>
    <col min="22" max="22" width="18.140625" style="51" hidden="1" customWidth="1"/>
    <col min="23" max="23" width="10.57421875" style="51" hidden="1" customWidth="1"/>
    <col min="24" max="25" width="6.7109375" style="51" hidden="1" customWidth="1"/>
    <col min="26" max="29" width="10.57421875" style="51" hidden="1" customWidth="1"/>
    <col min="30" max="31" width="6.7109375" style="51" hidden="1" customWidth="1"/>
    <col min="32" max="35" width="10.57421875" style="51" hidden="1" customWidth="1"/>
    <col min="36" max="37" width="6.7109375" style="51" hidden="1" customWidth="1"/>
    <col min="38" max="41" width="10.57421875" style="51" hidden="1" customWidth="1"/>
    <col min="42" max="43" width="6.7109375" style="51" hidden="1" customWidth="1"/>
    <col min="44" max="45" width="10.57421875" style="51" hidden="1" customWidth="1"/>
    <col min="46" max="47" width="12.421875" style="51" hidden="1" customWidth="1"/>
    <col min="48" max="49" width="6.7109375" style="51" hidden="1" customWidth="1"/>
    <col min="50" max="51" width="12.421875" style="51" hidden="1" customWidth="1"/>
    <col min="52" max="52" width="12.28125" style="51" hidden="1" customWidth="1"/>
    <col min="53" max="53" width="20.28125" style="51" hidden="1" customWidth="1"/>
    <col min="54" max="54" width="18.8515625" style="51" customWidth="1"/>
    <col min="55" max="55" width="16.140625" style="51" customWidth="1"/>
    <col min="56" max="238" width="9.140625" style="51" customWidth="1"/>
    <col min="239" max="243" width="9.140625" style="53" customWidth="1"/>
    <col min="244" max="16384" width="9.140625" style="51" customWidth="1"/>
  </cols>
  <sheetData>
    <row r="1" spans="1:243" s="1" customFormat="1" ht="25.5" customHeight="1">
      <c r="A1" s="84" t="str">
        <f>B2&amp;" BoQ"</f>
        <v>Item Rate BoQ</v>
      </c>
      <c r="B1" s="84"/>
      <c r="C1" s="84"/>
      <c r="D1" s="84"/>
      <c r="E1" s="84"/>
      <c r="F1" s="84"/>
      <c r="G1" s="84"/>
      <c r="H1" s="84"/>
      <c r="I1" s="84"/>
      <c r="J1" s="84"/>
      <c r="K1" s="84"/>
      <c r="L1" s="84"/>
      <c r="O1" s="2"/>
      <c r="P1" s="2"/>
      <c r="Q1" s="3"/>
      <c r="IE1" s="3"/>
      <c r="IF1" s="3"/>
      <c r="IG1" s="3"/>
      <c r="IH1" s="3"/>
      <c r="II1" s="3"/>
    </row>
    <row r="2" spans="1:17" s="1" customFormat="1" ht="25.5" customHeight="1" hidden="1">
      <c r="A2" s="4" t="s">
        <v>4</v>
      </c>
      <c r="B2" s="4" t="s">
        <v>5</v>
      </c>
      <c r="C2" s="55" t="s">
        <v>6</v>
      </c>
      <c r="D2" s="55"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5" t="s">
        <v>305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7"/>
      <c r="IF4" s="7"/>
      <c r="IG4" s="7"/>
      <c r="IH4" s="7"/>
      <c r="II4" s="7"/>
    </row>
    <row r="5" spans="1:243" s="6" customFormat="1" ht="30.75" customHeight="1">
      <c r="A5" s="85" t="s">
        <v>382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7"/>
      <c r="IF5" s="7"/>
      <c r="IG5" s="7"/>
      <c r="IH5" s="7"/>
      <c r="II5" s="7"/>
    </row>
    <row r="6" spans="1:243" s="6" customFormat="1" ht="30.75" customHeight="1">
      <c r="A6" s="85" t="s">
        <v>383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7"/>
      <c r="IF6" s="7"/>
      <c r="IG6" s="7"/>
      <c r="IH6" s="7"/>
      <c r="II6" s="7"/>
    </row>
    <row r="7" spans="1:243" s="6" customFormat="1" ht="29.25" customHeight="1" hidden="1">
      <c r="A7" s="86" t="s">
        <v>11</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7"/>
      <c r="IF7" s="7"/>
      <c r="IG7" s="7"/>
      <c r="IH7" s="7"/>
      <c r="II7" s="7"/>
    </row>
    <row r="8" spans="1:243" s="8" customFormat="1" ht="62.25" customHeight="1">
      <c r="A8" s="59" t="s">
        <v>53</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1"/>
      <c r="IE8" s="9"/>
      <c r="IF8" s="9"/>
      <c r="IG8" s="9"/>
      <c r="IH8" s="9"/>
      <c r="II8" s="9"/>
    </row>
    <row r="9" spans="1:243" s="10" customFormat="1" ht="61.5" customHeight="1">
      <c r="A9" s="78" t="s">
        <v>52</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80"/>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94.5" customHeight="1">
      <c r="A11" s="12" t="s">
        <v>0</v>
      </c>
      <c r="B11" s="12" t="s">
        <v>18</v>
      </c>
      <c r="C11" s="12" t="s">
        <v>1</v>
      </c>
      <c r="D11" s="12" t="s">
        <v>19</v>
      </c>
      <c r="E11" s="12" t="s">
        <v>20</v>
      </c>
      <c r="F11" s="12" t="s">
        <v>2</v>
      </c>
      <c r="G11" s="12"/>
      <c r="H11" s="12"/>
      <c r="I11" s="12" t="s">
        <v>21</v>
      </c>
      <c r="J11" s="12" t="s">
        <v>22</v>
      </c>
      <c r="K11" s="12" t="s">
        <v>23</v>
      </c>
      <c r="L11" s="12" t="s">
        <v>24</v>
      </c>
      <c r="M11" s="15" t="s">
        <v>25</v>
      </c>
      <c r="N11" s="12" t="s">
        <v>26</v>
      </c>
      <c r="O11" s="12" t="s">
        <v>308</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32</v>
      </c>
      <c r="BB11" s="16" t="s">
        <v>33</v>
      </c>
      <c r="BC11" s="16" t="s">
        <v>34</v>
      </c>
      <c r="IE11" s="14"/>
      <c r="IF11" s="14"/>
      <c r="IG11" s="14"/>
      <c r="IH11" s="14"/>
      <c r="II11" s="14"/>
    </row>
    <row r="12" spans="1:243" s="13"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30" customFormat="1" ht="15">
      <c r="A13" s="62">
        <v>1</v>
      </c>
      <c r="B13" s="63" t="s">
        <v>191</v>
      </c>
      <c r="C13" s="66"/>
      <c r="D13" s="64"/>
      <c r="E13" s="19"/>
      <c r="F13" s="18"/>
      <c r="G13" s="20"/>
      <c r="H13" s="20"/>
      <c r="I13" s="18"/>
      <c r="J13" s="21"/>
      <c r="K13" s="22"/>
      <c r="L13" s="22"/>
      <c r="M13" s="23"/>
      <c r="N13" s="24"/>
      <c r="O13" s="24"/>
      <c r="P13" s="25"/>
      <c r="Q13" s="24"/>
      <c r="R13" s="24"/>
      <c r="S13" s="26"/>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27"/>
      <c r="BB13" s="28"/>
      <c r="BC13" s="29"/>
      <c r="IE13" s="31">
        <v>1</v>
      </c>
      <c r="IF13" s="31" t="s">
        <v>35</v>
      </c>
      <c r="IG13" s="31" t="s">
        <v>36</v>
      </c>
      <c r="IH13" s="31">
        <v>10</v>
      </c>
      <c r="II13" s="31" t="s">
        <v>37</v>
      </c>
    </row>
    <row r="14" spans="1:243" s="30" customFormat="1" ht="120">
      <c r="A14" s="17">
        <v>1.01</v>
      </c>
      <c r="B14" s="67" t="s">
        <v>309</v>
      </c>
      <c r="C14" s="66" t="s">
        <v>36</v>
      </c>
      <c r="D14" s="68">
        <v>1</v>
      </c>
      <c r="E14" s="19" t="s">
        <v>38</v>
      </c>
      <c r="F14" s="56">
        <v>100</v>
      </c>
      <c r="G14" s="32"/>
      <c r="H14" s="20"/>
      <c r="I14" s="18" t="s">
        <v>39</v>
      </c>
      <c r="J14" s="21">
        <f aca="true" t="shared" si="0" ref="J14:J24">IF(I14="Less(-)",-1,1)</f>
        <v>1</v>
      </c>
      <c r="K14" s="22" t="s">
        <v>49</v>
      </c>
      <c r="L14" s="22" t="s">
        <v>8</v>
      </c>
      <c r="M14" s="57"/>
      <c r="N14" s="33"/>
      <c r="O14" s="33"/>
      <c r="P14" s="34"/>
      <c r="Q14" s="33"/>
      <c r="R14" s="33"/>
      <c r="S14" s="35"/>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58">
        <f>total_amount_ba($B$2,$D$2,D14,F14,J14,K14,M14)</f>
        <v>0</v>
      </c>
      <c r="BB14" s="58">
        <f>BA14+SUM(N14:AZ14)</f>
        <v>0</v>
      </c>
      <c r="BC14" s="29" t="str">
        <f>SpellNumber(L14,BB14)</f>
        <v>INR Zero Only</v>
      </c>
      <c r="IE14" s="31">
        <v>1.01</v>
      </c>
      <c r="IF14" s="31" t="s">
        <v>40</v>
      </c>
      <c r="IG14" s="31" t="s">
        <v>36</v>
      </c>
      <c r="IH14" s="31">
        <v>123.223</v>
      </c>
      <c r="II14" s="31" t="s">
        <v>38</v>
      </c>
    </row>
    <row r="15" spans="1:243" s="30" customFormat="1" ht="361.5" customHeight="1">
      <c r="A15" s="62">
        <v>1.02</v>
      </c>
      <c r="B15" s="67" t="s">
        <v>310</v>
      </c>
      <c r="C15" s="66" t="s">
        <v>42</v>
      </c>
      <c r="D15" s="68">
        <v>1</v>
      </c>
      <c r="E15" s="19" t="s">
        <v>38</v>
      </c>
      <c r="F15" s="56">
        <v>100</v>
      </c>
      <c r="G15" s="32"/>
      <c r="H15" s="32"/>
      <c r="I15" s="18" t="s">
        <v>39</v>
      </c>
      <c r="J15" s="21">
        <f t="shared" si="0"/>
        <v>1</v>
      </c>
      <c r="K15" s="22" t="s">
        <v>49</v>
      </c>
      <c r="L15" s="22" t="s">
        <v>8</v>
      </c>
      <c r="M15" s="57"/>
      <c r="N15" s="33"/>
      <c r="O15" s="33"/>
      <c r="P15" s="34"/>
      <c r="Q15" s="33"/>
      <c r="R15" s="33"/>
      <c r="S15" s="35"/>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58">
        <f aca="true" t="shared" si="1" ref="BA15:BA24">total_amount_ba($B$2,$D$2,D15,F15,J15,K15,M15)</f>
        <v>0</v>
      </c>
      <c r="BB15" s="58">
        <f aca="true" t="shared" si="2" ref="BB15:BB28">BA15+SUM(N15:AZ15)</f>
        <v>0</v>
      </c>
      <c r="BC15" s="29" t="str">
        <f aca="true" t="shared" si="3" ref="BC15:BC24">SpellNumber(L15,BB15)</f>
        <v>INR Zero Only</v>
      </c>
      <c r="IE15" s="31">
        <v>1.02</v>
      </c>
      <c r="IF15" s="31" t="s">
        <v>41</v>
      </c>
      <c r="IG15" s="31" t="s">
        <v>42</v>
      </c>
      <c r="IH15" s="31">
        <v>213</v>
      </c>
      <c r="II15" s="31" t="s">
        <v>38</v>
      </c>
    </row>
    <row r="16" spans="1:243" s="30" customFormat="1" ht="30">
      <c r="A16" s="17">
        <v>1.03</v>
      </c>
      <c r="B16" s="67" t="s">
        <v>311</v>
      </c>
      <c r="C16" s="66" t="s">
        <v>43</v>
      </c>
      <c r="D16" s="68">
        <v>24</v>
      </c>
      <c r="E16" s="19" t="s">
        <v>38</v>
      </c>
      <c r="F16" s="56">
        <v>10</v>
      </c>
      <c r="G16" s="32"/>
      <c r="H16" s="32"/>
      <c r="I16" s="18" t="s">
        <v>39</v>
      </c>
      <c r="J16" s="21">
        <f t="shared" si="0"/>
        <v>1</v>
      </c>
      <c r="K16" s="22" t="s">
        <v>49</v>
      </c>
      <c r="L16" s="22" t="s">
        <v>8</v>
      </c>
      <c r="M16" s="57"/>
      <c r="N16" s="33"/>
      <c r="O16" s="33"/>
      <c r="P16" s="34"/>
      <c r="Q16" s="33"/>
      <c r="R16" s="33"/>
      <c r="S16" s="35"/>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58">
        <f t="shared" si="1"/>
        <v>0</v>
      </c>
      <c r="BB16" s="58">
        <f t="shared" si="2"/>
        <v>0</v>
      </c>
      <c r="BC16" s="29" t="str">
        <f t="shared" si="3"/>
        <v>INR Zero Only</v>
      </c>
      <c r="IE16" s="31">
        <v>2</v>
      </c>
      <c r="IF16" s="31" t="s">
        <v>35</v>
      </c>
      <c r="IG16" s="31" t="s">
        <v>43</v>
      </c>
      <c r="IH16" s="31">
        <v>10</v>
      </c>
      <c r="II16" s="31" t="s">
        <v>38</v>
      </c>
    </row>
    <row r="17" spans="1:243" s="30" customFormat="1" ht="30">
      <c r="A17" s="62">
        <v>1.04</v>
      </c>
      <c r="B17" s="67" t="s">
        <v>312</v>
      </c>
      <c r="C17" s="66" t="s">
        <v>45</v>
      </c>
      <c r="D17" s="68">
        <v>1</v>
      </c>
      <c r="E17" s="19" t="s">
        <v>38</v>
      </c>
      <c r="F17" s="56">
        <v>10</v>
      </c>
      <c r="G17" s="32"/>
      <c r="H17" s="32"/>
      <c r="I17" s="18" t="s">
        <v>39</v>
      </c>
      <c r="J17" s="21">
        <f t="shared" si="0"/>
        <v>1</v>
      </c>
      <c r="K17" s="22" t="s">
        <v>49</v>
      </c>
      <c r="L17" s="22" t="s">
        <v>8</v>
      </c>
      <c r="M17" s="57"/>
      <c r="N17" s="33"/>
      <c r="O17" s="33"/>
      <c r="P17" s="34"/>
      <c r="Q17" s="33"/>
      <c r="R17" s="33"/>
      <c r="S17" s="35"/>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58">
        <f t="shared" si="1"/>
        <v>0</v>
      </c>
      <c r="BB17" s="58">
        <f t="shared" si="2"/>
        <v>0</v>
      </c>
      <c r="BC17" s="29" t="str">
        <f t="shared" si="3"/>
        <v>INR Zero Only</v>
      </c>
      <c r="IE17" s="31">
        <v>3</v>
      </c>
      <c r="IF17" s="31" t="s">
        <v>44</v>
      </c>
      <c r="IG17" s="31" t="s">
        <v>45</v>
      </c>
      <c r="IH17" s="31">
        <v>10</v>
      </c>
      <c r="II17" s="31" t="s">
        <v>38</v>
      </c>
    </row>
    <row r="18" spans="1:243" s="30" customFormat="1" ht="90">
      <c r="A18" s="17">
        <v>1.05</v>
      </c>
      <c r="B18" s="67" t="s">
        <v>313</v>
      </c>
      <c r="C18" s="66" t="s">
        <v>46</v>
      </c>
      <c r="D18" s="68">
        <v>1</v>
      </c>
      <c r="E18" s="19" t="s">
        <v>38</v>
      </c>
      <c r="F18" s="56">
        <v>10</v>
      </c>
      <c r="G18" s="32"/>
      <c r="H18" s="32"/>
      <c r="I18" s="18" t="s">
        <v>39</v>
      </c>
      <c r="J18" s="21">
        <f t="shared" si="0"/>
        <v>1</v>
      </c>
      <c r="K18" s="22" t="s">
        <v>49</v>
      </c>
      <c r="L18" s="22" t="s">
        <v>8</v>
      </c>
      <c r="M18" s="57"/>
      <c r="N18" s="33"/>
      <c r="O18" s="33"/>
      <c r="P18" s="34"/>
      <c r="Q18" s="33"/>
      <c r="R18" s="33"/>
      <c r="S18" s="35"/>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58">
        <f t="shared" si="1"/>
        <v>0</v>
      </c>
      <c r="BB18" s="58">
        <f t="shared" si="2"/>
        <v>0</v>
      </c>
      <c r="BC18" s="29" t="str">
        <f t="shared" si="3"/>
        <v>INR Zero Only</v>
      </c>
      <c r="IE18" s="31">
        <v>1.01</v>
      </c>
      <c r="IF18" s="31" t="s">
        <v>40</v>
      </c>
      <c r="IG18" s="31" t="s">
        <v>36</v>
      </c>
      <c r="IH18" s="31">
        <v>123.223</v>
      </c>
      <c r="II18" s="31" t="s">
        <v>38</v>
      </c>
    </row>
    <row r="19" spans="1:243" s="30" customFormat="1" ht="30">
      <c r="A19" s="62">
        <v>1.06</v>
      </c>
      <c r="B19" s="67" t="s">
        <v>314</v>
      </c>
      <c r="C19" s="66" t="s">
        <v>54</v>
      </c>
      <c r="D19" s="68">
        <v>2</v>
      </c>
      <c r="E19" s="19" t="s">
        <v>38</v>
      </c>
      <c r="F19" s="56">
        <v>10</v>
      </c>
      <c r="G19" s="32"/>
      <c r="H19" s="32"/>
      <c r="I19" s="18" t="s">
        <v>39</v>
      </c>
      <c r="J19" s="21">
        <f>IF(I19="Less(-)",-1,1)</f>
        <v>1</v>
      </c>
      <c r="K19" s="22" t="s">
        <v>49</v>
      </c>
      <c r="L19" s="22" t="s">
        <v>8</v>
      </c>
      <c r="M19" s="57"/>
      <c r="N19" s="33"/>
      <c r="O19" s="33"/>
      <c r="P19" s="34"/>
      <c r="Q19" s="33"/>
      <c r="R19" s="33"/>
      <c r="S19" s="35"/>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58">
        <f>total_amount_ba($B$2,$D$2,D19,F19,J19,K19,M19)</f>
        <v>0</v>
      </c>
      <c r="BB19" s="58">
        <f>BA19+SUM(N19:AZ19)</f>
        <v>0</v>
      </c>
      <c r="BC19" s="29" t="str">
        <f>SpellNumber(L19,BB19)</f>
        <v>INR Zero Only</v>
      </c>
      <c r="IE19" s="31">
        <v>1.02</v>
      </c>
      <c r="IF19" s="31" t="s">
        <v>41</v>
      </c>
      <c r="IG19" s="31" t="s">
        <v>42</v>
      </c>
      <c r="IH19" s="31">
        <v>213</v>
      </c>
      <c r="II19" s="31" t="s">
        <v>38</v>
      </c>
    </row>
    <row r="20" spans="1:243" s="30" customFormat="1" ht="45">
      <c r="A20" s="17">
        <v>1.07</v>
      </c>
      <c r="B20" s="67" t="s">
        <v>315</v>
      </c>
      <c r="C20" s="66" t="s">
        <v>55</v>
      </c>
      <c r="D20" s="68">
        <v>5</v>
      </c>
      <c r="E20" s="19" t="s">
        <v>38</v>
      </c>
      <c r="F20" s="56">
        <v>10</v>
      </c>
      <c r="G20" s="32"/>
      <c r="H20" s="32"/>
      <c r="I20" s="18" t="s">
        <v>39</v>
      </c>
      <c r="J20" s="21">
        <f t="shared" si="0"/>
        <v>1</v>
      </c>
      <c r="K20" s="22" t="s">
        <v>49</v>
      </c>
      <c r="L20" s="22" t="s">
        <v>8</v>
      </c>
      <c r="M20" s="57"/>
      <c r="N20" s="33"/>
      <c r="O20" s="33"/>
      <c r="P20" s="34"/>
      <c r="Q20" s="33"/>
      <c r="R20" s="33"/>
      <c r="S20" s="35"/>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58">
        <f t="shared" si="1"/>
        <v>0</v>
      </c>
      <c r="BB20" s="58">
        <f t="shared" si="2"/>
        <v>0</v>
      </c>
      <c r="BC20" s="29" t="str">
        <f t="shared" si="3"/>
        <v>INR Zero Only</v>
      </c>
      <c r="IE20" s="31">
        <v>2</v>
      </c>
      <c r="IF20" s="31" t="s">
        <v>35</v>
      </c>
      <c r="IG20" s="31" t="s">
        <v>43</v>
      </c>
      <c r="IH20" s="31">
        <v>10</v>
      </c>
      <c r="II20" s="31" t="s">
        <v>38</v>
      </c>
    </row>
    <row r="21" spans="1:243" s="30" customFormat="1" ht="60">
      <c r="A21" s="62">
        <v>1.08</v>
      </c>
      <c r="B21" s="67" t="s">
        <v>316</v>
      </c>
      <c r="C21" s="66" t="s">
        <v>56</v>
      </c>
      <c r="D21" s="68">
        <v>5</v>
      </c>
      <c r="E21" s="19" t="s">
        <v>38</v>
      </c>
      <c r="F21" s="56">
        <v>10</v>
      </c>
      <c r="G21" s="32"/>
      <c r="H21" s="32"/>
      <c r="I21" s="18" t="s">
        <v>39</v>
      </c>
      <c r="J21" s="21">
        <f t="shared" si="0"/>
        <v>1</v>
      </c>
      <c r="K21" s="22" t="s">
        <v>49</v>
      </c>
      <c r="L21" s="22" t="s">
        <v>8</v>
      </c>
      <c r="M21" s="57"/>
      <c r="N21" s="33"/>
      <c r="O21" s="33"/>
      <c r="P21" s="34"/>
      <c r="Q21" s="33"/>
      <c r="R21" s="33"/>
      <c r="S21" s="35"/>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58">
        <f t="shared" si="1"/>
        <v>0</v>
      </c>
      <c r="BB21" s="58">
        <f t="shared" si="2"/>
        <v>0</v>
      </c>
      <c r="BC21" s="29" t="str">
        <f t="shared" si="3"/>
        <v>INR Zero Only</v>
      </c>
      <c r="IE21" s="31">
        <v>3</v>
      </c>
      <c r="IF21" s="31" t="s">
        <v>44</v>
      </c>
      <c r="IG21" s="31" t="s">
        <v>45</v>
      </c>
      <c r="IH21" s="31">
        <v>10</v>
      </c>
      <c r="II21" s="31" t="s">
        <v>38</v>
      </c>
    </row>
    <row r="22" spans="1:243" s="30" customFormat="1" ht="30">
      <c r="A22" s="17">
        <v>1.09</v>
      </c>
      <c r="B22" s="67" t="s">
        <v>317</v>
      </c>
      <c r="C22" s="66" t="s">
        <v>57</v>
      </c>
      <c r="D22" s="68">
        <v>3</v>
      </c>
      <c r="E22" s="19" t="s">
        <v>38</v>
      </c>
      <c r="F22" s="56">
        <v>10</v>
      </c>
      <c r="G22" s="32"/>
      <c r="H22" s="32"/>
      <c r="I22" s="18" t="s">
        <v>39</v>
      </c>
      <c r="J22" s="21">
        <f t="shared" si="0"/>
        <v>1</v>
      </c>
      <c r="K22" s="22" t="s">
        <v>49</v>
      </c>
      <c r="L22" s="22" t="s">
        <v>8</v>
      </c>
      <c r="M22" s="57"/>
      <c r="N22" s="33"/>
      <c r="O22" s="33"/>
      <c r="P22" s="34"/>
      <c r="Q22" s="33"/>
      <c r="R22" s="33"/>
      <c r="S22" s="35"/>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58">
        <f t="shared" si="1"/>
        <v>0</v>
      </c>
      <c r="BB22" s="58">
        <f t="shared" si="2"/>
        <v>0</v>
      </c>
      <c r="BC22" s="29" t="str">
        <f t="shared" si="3"/>
        <v>INR Zero Only</v>
      </c>
      <c r="IE22" s="31">
        <v>1.01</v>
      </c>
      <c r="IF22" s="31" t="s">
        <v>40</v>
      </c>
      <c r="IG22" s="31" t="s">
        <v>36</v>
      </c>
      <c r="IH22" s="31">
        <v>123.223</v>
      </c>
      <c r="II22" s="31" t="s">
        <v>38</v>
      </c>
    </row>
    <row r="23" spans="1:243" s="30" customFormat="1" ht="15">
      <c r="A23" s="62">
        <v>1.1</v>
      </c>
      <c r="B23" s="67" t="s">
        <v>318</v>
      </c>
      <c r="C23" s="66" t="s">
        <v>58</v>
      </c>
      <c r="D23" s="68">
        <v>2</v>
      </c>
      <c r="E23" s="19" t="s">
        <v>38</v>
      </c>
      <c r="F23" s="56">
        <v>10</v>
      </c>
      <c r="G23" s="32"/>
      <c r="H23" s="32"/>
      <c r="I23" s="18" t="s">
        <v>39</v>
      </c>
      <c r="J23" s="21">
        <f t="shared" si="0"/>
        <v>1</v>
      </c>
      <c r="K23" s="22" t="s">
        <v>49</v>
      </c>
      <c r="L23" s="22" t="s">
        <v>8</v>
      </c>
      <c r="M23" s="57"/>
      <c r="N23" s="33"/>
      <c r="O23" s="33"/>
      <c r="P23" s="34"/>
      <c r="Q23" s="33"/>
      <c r="R23" s="33"/>
      <c r="S23" s="35"/>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58">
        <f t="shared" si="1"/>
        <v>0</v>
      </c>
      <c r="BB23" s="58">
        <f t="shared" si="2"/>
        <v>0</v>
      </c>
      <c r="BC23" s="29" t="str">
        <f t="shared" si="3"/>
        <v>INR Zero Only</v>
      </c>
      <c r="IE23" s="31">
        <v>1.02</v>
      </c>
      <c r="IF23" s="31" t="s">
        <v>41</v>
      </c>
      <c r="IG23" s="31" t="s">
        <v>42</v>
      </c>
      <c r="IH23" s="31">
        <v>213</v>
      </c>
      <c r="II23" s="31" t="s">
        <v>38</v>
      </c>
    </row>
    <row r="24" spans="1:243" s="30" customFormat="1" ht="30">
      <c r="A24" s="17">
        <v>1.11</v>
      </c>
      <c r="B24" s="69" t="s">
        <v>192</v>
      </c>
      <c r="C24" s="66" t="s">
        <v>59</v>
      </c>
      <c r="D24" s="68">
        <v>1</v>
      </c>
      <c r="E24" s="19" t="s">
        <v>38</v>
      </c>
      <c r="F24" s="56">
        <v>10</v>
      </c>
      <c r="G24" s="32"/>
      <c r="H24" s="32"/>
      <c r="I24" s="18" t="s">
        <v>39</v>
      </c>
      <c r="J24" s="21">
        <f t="shared" si="0"/>
        <v>1</v>
      </c>
      <c r="K24" s="22" t="s">
        <v>49</v>
      </c>
      <c r="L24" s="22" t="s">
        <v>8</v>
      </c>
      <c r="M24" s="57"/>
      <c r="N24" s="33"/>
      <c r="O24" s="33"/>
      <c r="P24" s="34"/>
      <c r="Q24" s="33"/>
      <c r="R24" s="33"/>
      <c r="S24" s="35"/>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58">
        <f t="shared" si="1"/>
        <v>0</v>
      </c>
      <c r="BB24" s="58">
        <f t="shared" si="2"/>
        <v>0</v>
      </c>
      <c r="BC24" s="29" t="str">
        <f t="shared" si="3"/>
        <v>INR Zero Only</v>
      </c>
      <c r="IE24" s="31">
        <v>2</v>
      </c>
      <c r="IF24" s="31" t="s">
        <v>35</v>
      </c>
      <c r="IG24" s="31" t="s">
        <v>43</v>
      </c>
      <c r="IH24" s="31">
        <v>10</v>
      </c>
      <c r="II24" s="31" t="s">
        <v>38</v>
      </c>
    </row>
    <row r="25" spans="1:243" s="30" customFormat="1" ht="90">
      <c r="A25" s="62">
        <v>1.12</v>
      </c>
      <c r="B25" s="69" t="s">
        <v>319</v>
      </c>
      <c r="C25" s="66" t="s">
        <v>60</v>
      </c>
      <c r="D25" s="68">
        <v>1</v>
      </c>
      <c r="E25" s="19" t="s">
        <v>38</v>
      </c>
      <c r="F25" s="56">
        <v>10</v>
      </c>
      <c r="G25" s="32"/>
      <c r="H25" s="32"/>
      <c r="I25" s="18" t="s">
        <v>39</v>
      </c>
      <c r="J25" s="21">
        <f>IF(I25="Less(-)",-1,1)</f>
        <v>1</v>
      </c>
      <c r="K25" s="22" t="s">
        <v>49</v>
      </c>
      <c r="L25" s="22" t="s">
        <v>8</v>
      </c>
      <c r="M25" s="57"/>
      <c r="N25" s="33"/>
      <c r="O25" s="33"/>
      <c r="P25" s="34"/>
      <c r="Q25" s="33"/>
      <c r="R25" s="33"/>
      <c r="S25" s="35"/>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58">
        <f>total_amount_ba($B$2,$D$2,D25,F25,J25,K25,M25)</f>
        <v>0</v>
      </c>
      <c r="BB25" s="58">
        <f>BA25+SUM(N25:AZ25)</f>
        <v>0</v>
      </c>
      <c r="BC25" s="29" t="str">
        <f>SpellNumber(L25,BB25)</f>
        <v>INR Zero Only</v>
      </c>
      <c r="IE25" s="31">
        <v>3</v>
      </c>
      <c r="IF25" s="31" t="s">
        <v>44</v>
      </c>
      <c r="IG25" s="31" t="s">
        <v>45</v>
      </c>
      <c r="IH25" s="31">
        <v>10</v>
      </c>
      <c r="II25" s="31" t="s">
        <v>38</v>
      </c>
    </row>
    <row r="26" spans="1:243" s="30" customFormat="1" ht="60">
      <c r="A26" s="17">
        <v>1.13</v>
      </c>
      <c r="B26" s="67" t="s">
        <v>320</v>
      </c>
      <c r="C26" s="66" t="s">
        <v>61</v>
      </c>
      <c r="D26" s="68">
        <v>1</v>
      </c>
      <c r="E26" s="19" t="s">
        <v>38</v>
      </c>
      <c r="F26" s="56">
        <v>10</v>
      </c>
      <c r="G26" s="32"/>
      <c r="H26" s="32"/>
      <c r="I26" s="18" t="s">
        <v>39</v>
      </c>
      <c r="J26" s="21">
        <f>IF(I26="Less(-)",-1,1)</f>
        <v>1</v>
      </c>
      <c r="K26" s="22" t="s">
        <v>49</v>
      </c>
      <c r="L26" s="22" t="s">
        <v>8</v>
      </c>
      <c r="M26" s="57"/>
      <c r="N26" s="33"/>
      <c r="O26" s="33"/>
      <c r="P26" s="34"/>
      <c r="Q26" s="33"/>
      <c r="R26" s="33"/>
      <c r="S26" s="35"/>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58">
        <f>total_amount_ba($B$2,$D$2,D26,F26,J26,K26,M26)</f>
        <v>0</v>
      </c>
      <c r="BB26" s="58">
        <f t="shared" si="2"/>
        <v>0</v>
      </c>
      <c r="BC26" s="29" t="str">
        <f>SpellNumber(L26,BB26)</f>
        <v>INR Zero Only</v>
      </c>
      <c r="IE26" s="31">
        <v>1.01</v>
      </c>
      <c r="IF26" s="31" t="s">
        <v>40</v>
      </c>
      <c r="IG26" s="31" t="s">
        <v>36</v>
      </c>
      <c r="IH26" s="31">
        <v>123.223</v>
      </c>
      <c r="II26" s="31" t="s">
        <v>38</v>
      </c>
    </row>
    <row r="27" spans="1:243" s="30" customFormat="1" ht="45">
      <c r="A27" s="62">
        <v>1.14</v>
      </c>
      <c r="B27" s="67" t="s">
        <v>321</v>
      </c>
      <c r="C27" s="66" t="s">
        <v>62</v>
      </c>
      <c r="D27" s="68">
        <v>2</v>
      </c>
      <c r="E27" s="19" t="s">
        <v>38</v>
      </c>
      <c r="F27" s="56">
        <v>10</v>
      </c>
      <c r="G27" s="32"/>
      <c r="H27" s="32"/>
      <c r="I27" s="18" t="s">
        <v>39</v>
      </c>
      <c r="J27" s="21">
        <f>IF(I27="Less(-)",-1,1)</f>
        <v>1</v>
      </c>
      <c r="K27" s="22" t="s">
        <v>49</v>
      </c>
      <c r="L27" s="22" t="s">
        <v>8</v>
      </c>
      <c r="M27" s="57"/>
      <c r="N27" s="33"/>
      <c r="O27" s="33"/>
      <c r="P27" s="34"/>
      <c r="Q27" s="33"/>
      <c r="R27" s="33"/>
      <c r="S27" s="35"/>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58">
        <f>total_amount_ba($B$2,$D$2,D27,F27,J27,K27,M27)</f>
        <v>0</v>
      </c>
      <c r="BB27" s="58">
        <f t="shared" si="2"/>
        <v>0</v>
      </c>
      <c r="BC27" s="29" t="str">
        <f>SpellNumber(L27,BB27)</f>
        <v>INR Zero Only</v>
      </c>
      <c r="IE27" s="31">
        <v>1.02</v>
      </c>
      <c r="IF27" s="31" t="s">
        <v>41</v>
      </c>
      <c r="IG27" s="31" t="s">
        <v>42</v>
      </c>
      <c r="IH27" s="31">
        <v>213</v>
      </c>
      <c r="II27" s="31" t="s">
        <v>38</v>
      </c>
    </row>
    <row r="28" spans="1:243" s="30" customFormat="1" ht="60">
      <c r="A28" s="17">
        <v>1.15</v>
      </c>
      <c r="B28" s="67" t="s">
        <v>322</v>
      </c>
      <c r="C28" s="66" t="s">
        <v>63</v>
      </c>
      <c r="D28" s="68">
        <v>2</v>
      </c>
      <c r="E28" s="19" t="s">
        <v>38</v>
      </c>
      <c r="F28" s="56">
        <v>10</v>
      </c>
      <c r="G28" s="32"/>
      <c r="H28" s="32"/>
      <c r="I28" s="18" t="s">
        <v>39</v>
      </c>
      <c r="J28" s="21">
        <f>IF(I28="Less(-)",-1,1)</f>
        <v>1</v>
      </c>
      <c r="K28" s="22" t="s">
        <v>49</v>
      </c>
      <c r="L28" s="22" t="s">
        <v>8</v>
      </c>
      <c r="M28" s="57"/>
      <c r="N28" s="33"/>
      <c r="O28" s="33"/>
      <c r="P28" s="34"/>
      <c r="Q28" s="33"/>
      <c r="R28" s="33"/>
      <c r="S28" s="35"/>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58">
        <f>total_amount_ba($B$2,$D$2,D28,F28,J28,K28,M28)</f>
        <v>0</v>
      </c>
      <c r="BB28" s="58">
        <f t="shared" si="2"/>
        <v>0</v>
      </c>
      <c r="BC28" s="29" t="str">
        <f>SpellNumber(L28,BB28)</f>
        <v>INR Zero Only</v>
      </c>
      <c r="IE28" s="31">
        <v>2</v>
      </c>
      <c r="IF28" s="31" t="s">
        <v>35</v>
      </c>
      <c r="IG28" s="31" t="s">
        <v>43</v>
      </c>
      <c r="IH28" s="31">
        <v>10</v>
      </c>
      <c r="II28" s="31" t="s">
        <v>38</v>
      </c>
    </row>
    <row r="29" spans="1:243" s="30" customFormat="1" ht="195">
      <c r="A29" s="62">
        <v>1.16</v>
      </c>
      <c r="B29" s="67" t="s">
        <v>323</v>
      </c>
      <c r="C29" s="66" t="s">
        <v>64</v>
      </c>
      <c r="D29" s="68">
        <v>1</v>
      </c>
      <c r="E29" s="19" t="s">
        <v>38</v>
      </c>
      <c r="F29" s="56">
        <v>10</v>
      </c>
      <c r="G29" s="32"/>
      <c r="H29" s="32"/>
      <c r="I29" s="18" t="s">
        <v>39</v>
      </c>
      <c r="J29" s="21">
        <f aca="true" t="shared" si="4" ref="J29:J92">IF(I29="Less(-)",-1,1)</f>
        <v>1</v>
      </c>
      <c r="K29" s="22" t="s">
        <v>49</v>
      </c>
      <c r="L29" s="22" t="s">
        <v>8</v>
      </c>
      <c r="M29" s="57"/>
      <c r="N29" s="33"/>
      <c r="O29" s="33"/>
      <c r="P29" s="34"/>
      <c r="Q29" s="33"/>
      <c r="R29" s="33"/>
      <c r="S29" s="35"/>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58">
        <f aca="true" t="shared" si="5" ref="BA29:BA92">total_amount_ba($B$2,$D$2,D29,F29,J29,K29,M29)</f>
        <v>0</v>
      </c>
      <c r="BB29" s="58">
        <f aca="true" t="shared" si="6" ref="BB29:BB92">BA29+SUM(N29:AZ29)</f>
        <v>0</v>
      </c>
      <c r="BC29" s="29" t="str">
        <f aca="true" t="shared" si="7" ref="BC29:BC92">SpellNumber(L29,BB29)</f>
        <v>INR Zero Only</v>
      </c>
      <c r="IE29" s="31"/>
      <c r="IF29" s="31"/>
      <c r="IG29" s="31"/>
      <c r="IH29" s="31"/>
      <c r="II29" s="31"/>
    </row>
    <row r="30" spans="1:243" s="30" customFormat="1" ht="105">
      <c r="A30" s="17">
        <v>1.17</v>
      </c>
      <c r="B30" s="67" t="s">
        <v>324</v>
      </c>
      <c r="C30" s="66" t="s">
        <v>65</v>
      </c>
      <c r="D30" s="68">
        <v>1</v>
      </c>
      <c r="E30" s="19" t="s">
        <v>38</v>
      </c>
      <c r="F30" s="56">
        <v>10</v>
      </c>
      <c r="G30" s="32"/>
      <c r="H30" s="32"/>
      <c r="I30" s="18" t="s">
        <v>39</v>
      </c>
      <c r="J30" s="21">
        <f>IF(I30="Less(-)",-1,1)</f>
        <v>1</v>
      </c>
      <c r="K30" s="22" t="s">
        <v>49</v>
      </c>
      <c r="L30" s="22" t="s">
        <v>8</v>
      </c>
      <c r="M30" s="57"/>
      <c r="N30" s="33"/>
      <c r="O30" s="33"/>
      <c r="P30" s="34"/>
      <c r="Q30" s="33"/>
      <c r="R30" s="33"/>
      <c r="S30" s="35"/>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58">
        <f>total_amount_ba($B$2,$D$2,D30,F30,J30,K30,M30)</f>
        <v>0</v>
      </c>
      <c r="BB30" s="58">
        <f>BA30+SUM(N30:AZ30)</f>
        <v>0</v>
      </c>
      <c r="BC30" s="29" t="str">
        <f>SpellNumber(L30,BB30)</f>
        <v>INR Zero Only</v>
      </c>
      <c r="IE30" s="31"/>
      <c r="IF30" s="31"/>
      <c r="IG30" s="31"/>
      <c r="IH30" s="31"/>
      <c r="II30" s="31"/>
    </row>
    <row r="31" spans="1:243" s="30" customFormat="1" ht="225">
      <c r="A31" s="62">
        <v>1.18</v>
      </c>
      <c r="B31" s="67" t="s">
        <v>325</v>
      </c>
      <c r="C31" s="66" t="s">
        <v>66</v>
      </c>
      <c r="D31" s="68">
        <v>1</v>
      </c>
      <c r="E31" s="19" t="s">
        <v>38</v>
      </c>
      <c r="F31" s="56">
        <v>10</v>
      </c>
      <c r="G31" s="32"/>
      <c r="H31" s="32"/>
      <c r="I31" s="18" t="s">
        <v>39</v>
      </c>
      <c r="J31" s="21">
        <f t="shared" si="4"/>
        <v>1</v>
      </c>
      <c r="K31" s="22" t="s">
        <v>49</v>
      </c>
      <c r="L31" s="22" t="s">
        <v>8</v>
      </c>
      <c r="M31" s="57"/>
      <c r="N31" s="33"/>
      <c r="O31" s="33"/>
      <c r="P31" s="34"/>
      <c r="Q31" s="33"/>
      <c r="R31" s="33"/>
      <c r="S31" s="35"/>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58">
        <f t="shared" si="5"/>
        <v>0</v>
      </c>
      <c r="BB31" s="58">
        <f t="shared" si="6"/>
        <v>0</v>
      </c>
      <c r="BC31" s="29" t="str">
        <f t="shared" si="7"/>
        <v>INR Zero Only</v>
      </c>
      <c r="IE31" s="31"/>
      <c r="IF31" s="31"/>
      <c r="IG31" s="31"/>
      <c r="IH31" s="31"/>
      <c r="II31" s="31"/>
    </row>
    <row r="32" spans="1:243" s="30" customFormat="1" ht="45">
      <c r="A32" s="17">
        <v>1.19</v>
      </c>
      <c r="B32" s="67" t="s">
        <v>326</v>
      </c>
      <c r="C32" s="66" t="s">
        <v>67</v>
      </c>
      <c r="D32" s="68">
        <v>1</v>
      </c>
      <c r="E32" s="19" t="s">
        <v>38</v>
      </c>
      <c r="F32" s="56">
        <v>10</v>
      </c>
      <c r="G32" s="32"/>
      <c r="H32" s="32"/>
      <c r="I32" s="18" t="s">
        <v>39</v>
      </c>
      <c r="J32" s="21">
        <f t="shared" si="4"/>
        <v>1</v>
      </c>
      <c r="K32" s="22" t="s">
        <v>49</v>
      </c>
      <c r="L32" s="22" t="s">
        <v>8</v>
      </c>
      <c r="M32" s="57"/>
      <c r="N32" s="33"/>
      <c r="O32" s="33"/>
      <c r="P32" s="34"/>
      <c r="Q32" s="33"/>
      <c r="R32" s="33"/>
      <c r="S32" s="35"/>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58">
        <f t="shared" si="5"/>
        <v>0</v>
      </c>
      <c r="BB32" s="58">
        <f t="shared" si="6"/>
        <v>0</v>
      </c>
      <c r="BC32" s="29" t="str">
        <f t="shared" si="7"/>
        <v>INR Zero Only</v>
      </c>
      <c r="IE32" s="31"/>
      <c r="IF32" s="31"/>
      <c r="IG32" s="31"/>
      <c r="IH32" s="31"/>
      <c r="II32" s="31"/>
    </row>
    <row r="33" spans="1:243" s="30" customFormat="1" ht="45">
      <c r="A33" s="62">
        <v>1.2</v>
      </c>
      <c r="B33" s="67" t="s">
        <v>327</v>
      </c>
      <c r="C33" s="66" t="s">
        <v>68</v>
      </c>
      <c r="D33" s="68">
        <v>1</v>
      </c>
      <c r="E33" s="19" t="s">
        <v>38</v>
      </c>
      <c r="F33" s="56">
        <v>10</v>
      </c>
      <c r="G33" s="32"/>
      <c r="H33" s="32"/>
      <c r="I33" s="18" t="s">
        <v>39</v>
      </c>
      <c r="J33" s="21">
        <f t="shared" si="4"/>
        <v>1</v>
      </c>
      <c r="K33" s="22" t="s">
        <v>49</v>
      </c>
      <c r="L33" s="22" t="s">
        <v>8</v>
      </c>
      <c r="M33" s="57"/>
      <c r="N33" s="33"/>
      <c r="O33" s="33"/>
      <c r="P33" s="34"/>
      <c r="Q33" s="33"/>
      <c r="R33" s="33"/>
      <c r="S33" s="35"/>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58">
        <f t="shared" si="5"/>
        <v>0</v>
      </c>
      <c r="BB33" s="58">
        <f t="shared" si="6"/>
        <v>0</v>
      </c>
      <c r="BC33" s="29" t="str">
        <f t="shared" si="7"/>
        <v>INR Zero Only</v>
      </c>
      <c r="IE33" s="31"/>
      <c r="IF33" s="31"/>
      <c r="IG33" s="31"/>
      <c r="IH33" s="31"/>
      <c r="II33" s="31"/>
    </row>
    <row r="34" spans="1:243" s="30" customFormat="1" ht="60">
      <c r="A34" s="17">
        <v>1.21</v>
      </c>
      <c r="B34" s="69" t="s">
        <v>193</v>
      </c>
      <c r="C34" s="66" t="s">
        <v>69</v>
      </c>
      <c r="D34" s="68">
        <v>1</v>
      </c>
      <c r="E34" s="19" t="s">
        <v>38</v>
      </c>
      <c r="F34" s="56">
        <v>10</v>
      </c>
      <c r="G34" s="32"/>
      <c r="H34" s="32"/>
      <c r="I34" s="18" t="s">
        <v>39</v>
      </c>
      <c r="J34" s="21">
        <f t="shared" si="4"/>
        <v>1</v>
      </c>
      <c r="K34" s="22" t="s">
        <v>49</v>
      </c>
      <c r="L34" s="22" t="s">
        <v>8</v>
      </c>
      <c r="M34" s="57"/>
      <c r="N34" s="33"/>
      <c r="O34" s="33"/>
      <c r="P34" s="34"/>
      <c r="Q34" s="33"/>
      <c r="R34" s="33"/>
      <c r="S34" s="35"/>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58">
        <f t="shared" si="5"/>
        <v>0</v>
      </c>
      <c r="BB34" s="58">
        <f t="shared" si="6"/>
        <v>0</v>
      </c>
      <c r="BC34" s="29" t="str">
        <f t="shared" si="7"/>
        <v>INR Zero Only</v>
      </c>
      <c r="IE34" s="31"/>
      <c r="IF34" s="31"/>
      <c r="IG34" s="31"/>
      <c r="IH34" s="31"/>
      <c r="II34" s="31"/>
    </row>
    <row r="35" spans="1:243" s="30" customFormat="1" ht="90">
      <c r="A35" s="62">
        <v>1.22</v>
      </c>
      <c r="B35" s="67" t="s">
        <v>328</v>
      </c>
      <c r="C35" s="66" t="s">
        <v>70</v>
      </c>
      <c r="D35" s="68">
        <v>6</v>
      </c>
      <c r="E35" s="19" t="s">
        <v>38</v>
      </c>
      <c r="F35" s="56">
        <v>10</v>
      </c>
      <c r="G35" s="32"/>
      <c r="H35" s="32"/>
      <c r="I35" s="18" t="s">
        <v>39</v>
      </c>
      <c r="J35" s="21">
        <f t="shared" si="4"/>
        <v>1</v>
      </c>
      <c r="K35" s="22" t="s">
        <v>49</v>
      </c>
      <c r="L35" s="22" t="s">
        <v>8</v>
      </c>
      <c r="M35" s="57"/>
      <c r="N35" s="33"/>
      <c r="O35" s="33"/>
      <c r="P35" s="34"/>
      <c r="Q35" s="33"/>
      <c r="R35" s="33"/>
      <c r="S35" s="35"/>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58">
        <f t="shared" si="5"/>
        <v>0</v>
      </c>
      <c r="BB35" s="58">
        <f t="shared" si="6"/>
        <v>0</v>
      </c>
      <c r="BC35" s="29" t="str">
        <f t="shared" si="7"/>
        <v>INR Zero Only</v>
      </c>
      <c r="IE35" s="31"/>
      <c r="IF35" s="31"/>
      <c r="IG35" s="31"/>
      <c r="IH35" s="31"/>
      <c r="II35" s="31"/>
    </row>
    <row r="36" spans="1:243" s="30" customFormat="1" ht="195">
      <c r="A36" s="17">
        <v>1.23</v>
      </c>
      <c r="B36" s="67" t="s">
        <v>329</v>
      </c>
      <c r="C36" s="66" t="s">
        <v>71</v>
      </c>
      <c r="D36" s="68">
        <v>4</v>
      </c>
      <c r="E36" s="19" t="s">
        <v>38</v>
      </c>
      <c r="F36" s="56">
        <v>10</v>
      </c>
      <c r="G36" s="32"/>
      <c r="H36" s="32"/>
      <c r="I36" s="18" t="s">
        <v>39</v>
      </c>
      <c r="J36" s="21">
        <f t="shared" si="4"/>
        <v>1</v>
      </c>
      <c r="K36" s="22" t="s">
        <v>49</v>
      </c>
      <c r="L36" s="22" t="s">
        <v>8</v>
      </c>
      <c r="M36" s="57"/>
      <c r="N36" s="33"/>
      <c r="O36" s="33"/>
      <c r="P36" s="34"/>
      <c r="Q36" s="33"/>
      <c r="R36" s="33"/>
      <c r="S36" s="35"/>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58">
        <f t="shared" si="5"/>
        <v>0</v>
      </c>
      <c r="BB36" s="58">
        <f t="shared" si="6"/>
        <v>0</v>
      </c>
      <c r="BC36" s="29" t="str">
        <f t="shared" si="7"/>
        <v>INR Zero Only</v>
      </c>
      <c r="IE36" s="31"/>
      <c r="IF36" s="31"/>
      <c r="IG36" s="31"/>
      <c r="IH36" s="31"/>
      <c r="II36" s="31"/>
    </row>
    <row r="37" spans="1:243" s="30" customFormat="1" ht="90">
      <c r="A37" s="62">
        <v>1.24</v>
      </c>
      <c r="B37" s="67" t="s">
        <v>330</v>
      </c>
      <c r="C37" s="66" t="s">
        <v>72</v>
      </c>
      <c r="D37" s="68">
        <v>4</v>
      </c>
      <c r="E37" s="19" t="s">
        <v>38</v>
      </c>
      <c r="F37" s="56">
        <v>10</v>
      </c>
      <c r="G37" s="32"/>
      <c r="H37" s="32"/>
      <c r="I37" s="18" t="s">
        <v>39</v>
      </c>
      <c r="J37" s="21">
        <f t="shared" si="4"/>
        <v>1</v>
      </c>
      <c r="K37" s="22" t="s">
        <v>49</v>
      </c>
      <c r="L37" s="22" t="s">
        <v>8</v>
      </c>
      <c r="M37" s="57"/>
      <c r="N37" s="33"/>
      <c r="O37" s="33"/>
      <c r="P37" s="34"/>
      <c r="Q37" s="33"/>
      <c r="R37" s="33"/>
      <c r="S37" s="35"/>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58">
        <f t="shared" si="5"/>
        <v>0</v>
      </c>
      <c r="BB37" s="58">
        <f t="shared" si="6"/>
        <v>0</v>
      </c>
      <c r="BC37" s="29" t="str">
        <f t="shared" si="7"/>
        <v>INR Zero Only</v>
      </c>
      <c r="IE37" s="31"/>
      <c r="IF37" s="31"/>
      <c r="IG37" s="31"/>
      <c r="IH37" s="31"/>
      <c r="II37" s="31"/>
    </row>
    <row r="38" spans="1:243" s="30" customFormat="1" ht="15">
      <c r="A38" s="17">
        <v>1.25</v>
      </c>
      <c r="B38" s="67" t="s">
        <v>331</v>
      </c>
      <c r="C38" s="66" t="s">
        <v>73</v>
      </c>
      <c r="D38" s="68">
        <v>10</v>
      </c>
      <c r="E38" s="19" t="s">
        <v>38</v>
      </c>
      <c r="F38" s="56">
        <v>10</v>
      </c>
      <c r="G38" s="32"/>
      <c r="H38" s="32"/>
      <c r="I38" s="18" t="s">
        <v>39</v>
      </c>
      <c r="J38" s="21">
        <f t="shared" si="4"/>
        <v>1</v>
      </c>
      <c r="K38" s="22" t="s">
        <v>49</v>
      </c>
      <c r="L38" s="22" t="s">
        <v>8</v>
      </c>
      <c r="M38" s="57"/>
      <c r="N38" s="33"/>
      <c r="O38" s="33"/>
      <c r="P38" s="34"/>
      <c r="Q38" s="33"/>
      <c r="R38" s="33"/>
      <c r="S38" s="35"/>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58">
        <f t="shared" si="5"/>
        <v>0</v>
      </c>
      <c r="BB38" s="58">
        <f t="shared" si="6"/>
        <v>0</v>
      </c>
      <c r="BC38" s="29" t="str">
        <f t="shared" si="7"/>
        <v>INR Zero Only</v>
      </c>
      <c r="IE38" s="31"/>
      <c r="IF38" s="31"/>
      <c r="IG38" s="31"/>
      <c r="IH38" s="31"/>
      <c r="II38" s="31"/>
    </row>
    <row r="39" spans="1:243" s="30" customFormat="1" ht="165">
      <c r="A39" s="62">
        <v>1.26</v>
      </c>
      <c r="B39" s="67" t="s">
        <v>332</v>
      </c>
      <c r="C39" s="66" t="s">
        <v>74</v>
      </c>
      <c r="D39" s="68">
        <v>1</v>
      </c>
      <c r="E39" s="19" t="s">
        <v>38</v>
      </c>
      <c r="F39" s="56">
        <v>10</v>
      </c>
      <c r="G39" s="32"/>
      <c r="H39" s="32"/>
      <c r="I39" s="18" t="s">
        <v>39</v>
      </c>
      <c r="J39" s="21">
        <f t="shared" si="4"/>
        <v>1</v>
      </c>
      <c r="K39" s="22" t="s">
        <v>49</v>
      </c>
      <c r="L39" s="22" t="s">
        <v>8</v>
      </c>
      <c r="M39" s="57"/>
      <c r="N39" s="33"/>
      <c r="O39" s="33"/>
      <c r="P39" s="34"/>
      <c r="Q39" s="33"/>
      <c r="R39" s="33"/>
      <c r="S39" s="35"/>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58">
        <f t="shared" si="5"/>
        <v>0</v>
      </c>
      <c r="BB39" s="58">
        <f t="shared" si="6"/>
        <v>0</v>
      </c>
      <c r="BC39" s="29" t="str">
        <f t="shared" si="7"/>
        <v>INR Zero Only</v>
      </c>
      <c r="IE39" s="31"/>
      <c r="IF39" s="31"/>
      <c r="IG39" s="31"/>
      <c r="IH39" s="31"/>
      <c r="II39" s="31"/>
    </row>
    <row r="40" spans="1:243" s="30" customFormat="1" ht="30">
      <c r="A40" s="17">
        <v>1.27</v>
      </c>
      <c r="B40" s="67" t="s">
        <v>333</v>
      </c>
      <c r="C40" s="66" t="s">
        <v>75</v>
      </c>
      <c r="D40" s="68">
        <v>6</v>
      </c>
      <c r="E40" s="19" t="s">
        <v>38</v>
      </c>
      <c r="F40" s="56">
        <v>10</v>
      </c>
      <c r="G40" s="32"/>
      <c r="H40" s="32"/>
      <c r="I40" s="18" t="s">
        <v>39</v>
      </c>
      <c r="J40" s="21">
        <f t="shared" si="4"/>
        <v>1</v>
      </c>
      <c r="K40" s="22" t="s">
        <v>49</v>
      </c>
      <c r="L40" s="22" t="s">
        <v>8</v>
      </c>
      <c r="M40" s="57"/>
      <c r="N40" s="33"/>
      <c r="O40" s="33"/>
      <c r="P40" s="34"/>
      <c r="Q40" s="33"/>
      <c r="R40" s="33"/>
      <c r="S40" s="35"/>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58">
        <f t="shared" si="5"/>
        <v>0</v>
      </c>
      <c r="BB40" s="58">
        <f t="shared" si="6"/>
        <v>0</v>
      </c>
      <c r="BC40" s="29" t="str">
        <f t="shared" si="7"/>
        <v>INR Zero Only</v>
      </c>
      <c r="IE40" s="31"/>
      <c r="IF40" s="31"/>
      <c r="IG40" s="31"/>
      <c r="IH40" s="31"/>
      <c r="II40" s="31"/>
    </row>
    <row r="41" spans="1:243" s="30" customFormat="1" ht="221.25" customHeight="1">
      <c r="A41" s="62">
        <v>1.28</v>
      </c>
      <c r="B41" s="67" t="s">
        <v>334</v>
      </c>
      <c r="C41" s="66" t="s">
        <v>76</v>
      </c>
      <c r="D41" s="68">
        <v>2</v>
      </c>
      <c r="E41" s="19" t="s">
        <v>38</v>
      </c>
      <c r="F41" s="56">
        <v>10</v>
      </c>
      <c r="G41" s="32"/>
      <c r="H41" s="32"/>
      <c r="I41" s="18" t="s">
        <v>39</v>
      </c>
      <c r="J41" s="21">
        <f t="shared" si="4"/>
        <v>1</v>
      </c>
      <c r="K41" s="22" t="s">
        <v>49</v>
      </c>
      <c r="L41" s="22" t="s">
        <v>8</v>
      </c>
      <c r="M41" s="57"/>
      <c r="N41" s="33"/>
      <c r="O41" s="33"/>
      <c r="P41" s="34"/>
      <c r="Q41" s="33"/>
      <c r="R41" s="33"/>
      <c r="S41" s="35"/>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58">
        <f t="shared" si="5"/>
        <v>0</v>
      </c>
      <c r="BB41" s="58">
        <f t="shared" si="6"/>
        <v>0</v>
      </c>
      <c r="BC41" s="29" t="str">
        <f t="shared" si="7"/>
        <v>INR Zero Only</v>
      </c>
      <c r="IE41" s="31"/>
      <c r="IF41" s="31"/>
      <c r="IG41" s="31"/>
      <c r="IH41" s="31"/>
      <c r="II41" s="31"/>
    </row>
    <row r="42" spans="1:243" s="30" customFormat="1" ht="45">
      <c r="A42" s="17">
        <v>1.29</v>
      </c>
      <c r="B42" s="67" t="s">
        <v>335</v>
      </c>
      <c r="C42" s="66" t="s">
        <v>77</v>
      </c>
      <c r="D42" s="68">
        <v>1</v>
      </c>
      <c r="E42" s="19" t="s">
        <v>38</v>
      </c>
      <c r="F42" s="56">
        <v>10</v>
      </c>
      <c r="G42" s="32"/>
      <c r="H42" s="32"/>
      <c r="I42" s="18" t="s">
        <v>39</v>
      </c>
      <c r="J42" s="21">
        <f t="shared" si="4"/>
        <v>1</v>
      </c>
      <c r="K42" s="22" t="s">
        <v>49</v>
      </c>
      <c r="L42" s="22" t="s">
        <v>8</v>
      </c>
      <c r="M42" s="57"/>
      <c r="N42" s="33"/>
      <c r="O42" s="33"/>
      <c r="P42" s="34"/>
      <c r="Q42" s="33"/>
      <c r="R42" s="33"/>
      <c r="S42" s="35"/>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58">
        <f t="shared" si="5"/>
        <v>0</v>
      </c>
      <c r="BB42" s="58">
        <f t="shared" si="6"/>
        <v>0</v>
      </c>
      <c r="BC42" s="29" t="str">
        <f t="shared" si="7"/>
        <v>INR Zero Only</v>
      </c>
      <c r="IE42" s="31"/>
      <c r="IF42" s="31"/>
      <c r="IG42" s="31"/>
      <c r="IH42" s="31"/>
      <c r="II42" s="31"/>
    </row>
    <row r="43" spans="1:243" s="30" customFormat="1" ht="45">
      <c r="A43" s="62">
        <v>1.3</v>
      </c>
      <c r="B43" s="67" t="s">
        <v>336</v>
      </c>
      <c r="C43" s="66" t="s">
        <v>78</v>
      </c>
      <c r="D43" s="68">
        <v>1</v>
      </c>
      <c r="E43" s="19" t="s">
        <v>38</v>
      </c>
      <c r="F43" s="56">
        <v>10</v>
      </c>
      <c r="G43" s="32"/>
      <c r="H43" s="32"/>
      <c r="I43" s="18" t="s">
        <v>39</v>
      </c>
      <c r="J43" s="21">
        <f t="shared" si="4"/>
        <v>1</v>
      </c>
      <c r="K43" s="22" t="s">
        <v>49</v>
      </c>
      <c r="L43" s="22" t="s">
        <v>8</v>
      </c>
      <c r="M43" s="57"/>
      <c r="N43" s="33"/>
      <c r="O43" s="33"/>
      <c r="P43" s="34"/>
      <c r="Q43" s="33"/>
      <c r="R43" s="33"/>
      <c r="S43" s="35"/>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58">
        <f t="shared" si="5"/>
        <v>0</v>
      </c>
      <c r="BB43" s="58">
        <f t="shared" si="6"/>
        <v>0</v>
      </c>
      <c r="BC43" s="29" t="str">
        <f t="shared" si="7"/>
        <v>INR Zero Only</v>
      </c>
      <c r="IE43" s="31"/>
      <c r="IF43" s="31"/>
      <c r="IG43" s="31"/>
      <c r="IH43" s="31"/>
      <c r="II43" s="31"/>
    </row>
    <row r="44" spans="1:243" s="30" customFormat="1" ht="60">
      <c r="A44" s="17">
        <v>1.31</v>
      </c>
      <c r="B44" s="67" t="s">
        <v>337</v>
      </c>
      <c r="C44" s="66" t="s">
        <v>79</v>
      </c>
      <c r="D44" s="68">
        <v>1</v>
      </c>
      <c r="E44" s="19" t="s">
        <v>38</v>
      </c>
      <c r="F44" s="56">
        <v>10</v>
      </c>
      <c r="G44" s="32"/>
      <c r="H44" s="32"/>
      <c r="I44" s="18" t="s">
        <v>39</v>
      </c>
      <c r="J44" s="21">
        <f t="shared" si="4"/>
        <v>1</v>
      </c>
      <c r="K44" s="22" t="s">
        <v>49</v>
      </c>
      <c r="L44" s="22" t="s">
        <v>8</v>
      </c>
      <c r="M44" s="57"/>
      <c r="N44" s="33"/>
      <c r="O44" s="33"/>
      <c r="P44" s="34"/>
      <c r="Q44" s="33"/>
      <c r="R44" s="33"/>
      <c r="S44" s="35"/>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58">
        <f t="shared" si="5"/>
        <v>0</v>
      </c>
      <c r="BB44" s="58">
        <f t="shared" si="6"/>
        <v>0</v>
      </c>
      <c r="BC44" s="29" t="str">
        <f t="shared" si="7"/>
        <v>INR Zero Only</v>
      </c>
      <c r="IE44" s="31"/>
      <c r="IF44" s="31"/>
      <c r="IG44" s="31"/>
      <c r="IH44" s="31"/>
      <c r="II44" s="31"/>
    </row>
    <row r="45" spans="1:243" s="30" customFormat="1" ht="30">
      <c r="A45" s="62">
        <v>1.32</v>
      </c>
      <c r="B45" s="67" t="s">
        <v>338</v>
      </c>
      <c r="C45" s="66" t="s">
        <v>80</v>
      </c>
      <c r="D45" s="68">
        <v>1</v>
      </c>
      <c r="E45" s="19" t="s">
        <v>38</v>
      </c>
      <c r="F45" s="56">
        <v>10</v>
      </c>
      <c r="G45" s="32"/>
      <c r="H45" s="32"/>
      <c r="I45" s="18" t="s">
        <v>39</v>
      </c>
      <c r="J45" s="21">
        <f t="shared" si="4"/>
        <v>1</v>
      </c>
      <c r="K45" s="22" t="s">
        <v>49</v>
      </c>
      <c r="L45" s="22" t="s">
        <v>8</v>
      </c>
      <c r="M45" s="57"/>
      <c r="N45" s="33"/>
      <c r="O45" s="33"/>
      <c r="P45" s="34"/>
      <c r="Q45" s="33"/>
      <c r="R45" s="33"/>
      <c r="S45" s="35"/>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58">
        <f t="shared" si="5"/>
        <v>0</v>
      </c>
      <c r="BB45" s="58">
        <f t="shared" si="6"/>
        <v>0</v>
      </c>
      <c r="BC45" s="29" t="str">
        <f t="shared" si="7"/>
        <v>INR Zero Only</v>
      </c>
      <c r="IE45" s="31"/>
      <c r="IF45" s="31"/>
      <c r="IG45" s="31"/>
      <c r="IH45" s="31"/>
      <c r="II45" s="31"/>
    </row>
    <row r="46" spans="1:243" s="30" customFormat="1" ht="30">
      <c r="A46" s="17">
        <v>1.33</v>
      </c>
      <c r="B46" s="67" t="s">
        <v>194</v>
      </c>
      <c r="C46" s="66" t="s">
        <v>81</v>
      </c>
      <c r="D46" s="68">
        <v>1</v>
      </c>
      <c r="E46" s="19" t="s">
        <v>38</v>
      </c>
      <c r="F46" s="56">
        <v>10</v>
      </c>
      <c r="G46" s="32"/>
      <c r="H46" s="32"/>
      <c r="I46" s="18" t="s">
        <v>39</v>
      </c>
      <c r="J46" s="21">
        <f t="shared" si="4"/>
        <v>1</v>
      </c>
      <c r="K46" s="22" t="s">
        <v>49</v>
      </c>
      <c r="L46" s="22" t="s">
        <v>8</v>
      </c>
      <c r="M46" s="57"/>
      <c r="N46" s="33"/>
      <c r="O46" s="33"/>
      <c r="P46" s="34"/>
      <c r="Q46" s="33"/>
      <c r="R46" s="33"/>
      <c r="S46" s="35"/>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58">
        <f t="shared" si="5"/>
        <v>0</v>
      </c>
      <c r="BB46" s="58">
        <f t="shared" si="6"/>
        <v>0</v>
      </c>
      <c r="BC46" s="29" t="str">
        <f t="shared" si="7"/>
        <v>INR Zero Only</v>
      </c>
      <c r="IE46" s="31"/>
      <c r="IF46" s="31"/>
      <c r="IG46" s="31"/>
      <c r="IH46" s="31"/>
      <c r="II46" s="31"/>
    </row>
    <row r="47" spans="1:243" s="30" customFormat="1" ht="60">
      <c r="A47" s="62">
        <v>1.34</v>
      </c>
      <c r="B47" s="67" t="s">
        <v>339</v>
      </c>
      <c r="C47" s="66" t="s">
        <v>82</v>
      </c>
      <c r="D47" s="68">
        <v>1</v>
      </c>
      <c r="E47" s="19" t="s">
        <v>38</v>
      </c>
      <c r="F47" s="56">
        <v>10</v>
      </c>
      <c r="G47" s="32"/>
      <c r="H47" s="32"/>
      <c r="I47" s="18" t="s">
        <v>39</v>
      </c>
      <c r="J47" s="21">
        <f t="shared" si="4"/>
        <v>1</v>
      </c>
      <c r="K47" s="22" t="s">
        <v>49</v>
      </c>
      <c r="L47" s="22" t="s">
        <v>8</v>
      </c>
      <c r="M47" s="57"/>
      <c r="N47" s="33"/>
      <c r="O47" s="33"/>
      <c r="P47" s="34"/>
      <c r="Q47" s="33"/>
      <c r="R47" s="33"/>
      <c r="S47" s="35"/>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58">
        <f t="shared" si="5"/>
        <v>0</v>
      </c>
      <c r="BB47" s="58">
        <f t="shared" si="6"/>
        <v>0</v>
      </c>
      <c r="BC47" s="29" t="str">
        <f t="shared" si="7"/>
        <v>INR Zero Only</v>
      </c>
      <c r="IE47" s="31"/>
      <c r="IF47" s="31"/>
      <c r="IG47" s="31"/>
      <c r="IH47" s="31"/>
      <c r="II47" s="31"/>
    </row>
    <row r="48" spans="1:243" s="30" customFormat="1" ht="45">
      <c r="A48" s="17">
        <v>1.35</v>
      </c>
      <c r="B48" s="67" t="s">
        <v>340</v>
      </c>
      <c r="C48" s="66" t="s">
        <v>83</v>
      </c>
      <c r="D48" s="68">
        <v>2</v>
      </c>
      <c r="E48" s="19" t="s">
        <v>38</v>
      </c>
      <c r="F48" s="56">
        <v>10</v>
      </c>
      <c r="G48" s="32"/>
      <c r="H48" s="32"/>
      <c r="I48" s="18" t="s">
        <v>39</v>
      </c>
      <c r="J48" s="21">
        <f t="shared" si="4"/>
        <v>1</v>
      </c>
      <c r="K48" s="22" t="s">
        <v>49</v>
      </c>
      <c r="L48" s="22" t="s">
        <v>8</v>
      </c>
      <c r="M48" s="57"/>
      <c r="N48" s="33"/>
      <c r="O48" s="33"/>
      <c r="P48" s="34"/>
      <c r="Q48" s="33"/>
      <c r="R48" s="33"/>
      <c r="S48" s="35"/>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58">
        <f t="shared" si="5"/>
        <v>0</v>
      </c>
      <c r="BB48" s="58">
        <f t="shared" si="6"/>
        <v>0</v>
      </c>
      <c r="BC48" s="29" t="str">
        <f t="shared" si="7"/>
        <v>INR Zero Only</v>
      </c>
      <c r="IE48" s="31"/>
      <c r="IF48" s="31"/>
      <c r="IG48" s="31"/>
      <c r="IH48" s="31"/>
      <c r="II48" s="31"/>
    </row>
    <row r="49" spans="1:243" s="30" customFormat="1" ht="30">
      <c r="A49" s="62">
        <v>1.36</v>
      </c>
      <c r="B49" s="67" t="s">
        <v>195</v>
      </c>
      <c r="C49" s="66" t="s">
        <v>84</v>
      </c>
      <c r="D49" s="68">
        <v>5</v>
      </c>
      <c r="E49" s="19" t="s">
        <v>38</v>
      </c>
      <c r="F49" s="56">
        <v>10</v>
      </c>
      <c r="G49" s="32"/>
      <c r="H49" s="32"/>
      <c r="I49" s="18" t="s">
        <v>39</v>
      </c>
      <c r="J49" s="21">
        <f t="shared" si="4"/>
        <v>1</v>
      </c>
      <c r="K49" s="22" t="s">
        <v>49</v>
      </c>
      <c r="L49" s="22" t="s">
        <v>8</v>
      </c>
      <c r="M49" s="57"/>
      <c r="N49" s="33"/>
      <c r="O49" s="33"/>
      <c r="P49" s="34"/>
      <c r="Q49" s="33"/>
      <c r="R49" s="33"/>
      <c r="S49" s="35"/>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58">
        <f t="shared" si="5"/>
        <v>0</v>
      </c>
      <c r="BB49" s="58">
        <f t="shared" si="6"/>
        <v>0</v>
      </c>
      <c r="BC49" s="29" t="str">
        <f t="shared" si="7"/>
        <v>INR Zero Only</v>
      </c>
      <c r="IE49" s="31"/>
      <c r="IF49" s="31"/>
      <c r="IG49" s="31"/>
      <c r="IH49" s="31"/>
      <c r="II49" s="31"/>
    </row>
    <row r="50" spans="1:243" s="30" customFormat="1" ht="60">
      <c r="A50" s="17">
        <v>1.37</v>
      </c>
      <c r="B50" s="67" t="s">
        <v>341</v>
      </c>
      <c r="C50" s="66" t="s">
        <v>85</v>
      </c>
      <c r="D50" s="68">
        <v>2</v>
      </c>
      <c r="E50" s="19" t="s">
        <v>38</v>
      </c>
      <c r="F50" s="56">
        <v>10</v>
      </c>
      <c r="G50" s="32"/>
      <c r="H50" s="32"/>
      <c r="I50" s="18" t="s">
        <v>39</v>
      </c>
      <c r="J50" s="21">
        <f t="shared" si="4"/>
        <v>1</v>
      </c>
      <c r="K50" s="22" t="s">
        <v>49</v>
      </c>
      <c r="L50" s="22" t="s">
        <v>8</v>
      </c>
      <c r="M50" s="57"/>
      <c r="N50" s="33"/>
      <c r="O50" s="33"/>
      <c r="P50" s="34"/>
      <c r="Q50" s="33"/>
      <c r="R50" s="33"/>
      <c r="S50" s="35"/>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58">
        <f t="shared" si="5"/>
        <v>0</v>
      </c>
      <c r="BB50" s="58">
        <f t="shared" si="6"/>
        <v>0</v>
      </c>
      <c r="BC50" s="29" t="str">
        <f t="shared" si="7"/>
        <v>INR Zero Only</v>
      </c>
      <c r="IE50" s="31"/>
      <c r="IF50" s="31"/>
      <c r="IG50" s="31"/>
      <c r="IH50" s="31"/>
      <c r="II50" s="31"/>
    </row>
    <row r="51" spans="1:243" s="30" customFormat="1" ht="75">
      <c r="A51" s="62">
        <v>1.38</v>
      </c>
      <c r="B51" s="67" t="s">
        <v>342</v>
      </c>
      <c r="C51" s="66" t="s">
        <v>86</v>
      </c>
      <c r="D51" s="68">
        <v>3</v>
      </c>
      <c r="E51" s="19" t="s">
        <v>38</v>
      </c>
      <c r="F51" s="56">
        <v>10</v>
      </c>
      <c r="G51" s="32"/>
      <c r="H51" s="32"/>
      <c r="I51" s="18" t="s">
        <v>39</v>
      </c>
      <c r="J51" s="21">
        <f t="shared" si="4"/>
        <v>1</v>
      </c>
      <c r="K51" s="22" t="s">
        <v>49</v>
      </c>
      <c r="L51" s="22" t="s">
        <v>8</v>
      </c>
      <c r="M51" s="57"/>
      <c r="N51" s="33"/>
      <c r="O51" s="33"/>
      <c r="P51" s="34"/>
      <c r="Q51" s="33"/>
      <c r="R51" s="33"/>
      <c r="S51" s="35"/>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58">
        <f t="shared" si="5"/>
        <v>0</v>
      </c>
      <c r="BB51" s="58">
        <f t="shared" si="6"/>
        <v>0</v>
      </c>
      <c r="BC51" s="29" t="str">
        <f t="shared" si="7"/>
        <v>INR Zero Only</v>
      </c>
      <c r="IE51" s="31"/>
      <c r="IF51" s="31"/>
      <c r="IG51" s="31"/>
      <c r="IH51" s="31"/>
      <c r="II51" s="31"/>
    </row>
    <row r="52" spans="1:243" s="30" customFormat="1" ht="45">
      <c r="A52" s="17">
        <v>1.39</v>
      </c>
      <c r="B52" s="67" t="s">
        <v>343</v>
      </c>
      <c r="C52" s="66" t="s">
        <v>87</v>
      </c>
      <c r="D52" s="68">
        <v>3</v>
      </c>
      <c r="E52" s="19" t="s">
        <v>38</v>
      </c>
      <c r="F52" s="56">
        <v>10</v>
      </c>
      <c r="G52" s="32"/>
      <c r="H52" s="32"/>
      <c r="I52" s="18" t="s">
        <v>39</v>
      </c>
      <c r="J52" s="21">
        <f t="shared" si="4"/>
        <v>1</v>
      </c>
      <c r="K52" s="22" t="s">
        <v>49</v>
      </c>
      <c r="L52" s="22" t="s">
        <v>8</v>
      </c>
      <c r="M52" s="57"/>
      <c r="N52" s="33"/>
      <c r="O52" s="33"/>
      <c r="P52" s="34"/>
      <c r="Q52" s="33"/>
      <c r="R52" s="33"/>
      <c r="S52" s="35"/>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58">
        <f t="shared" si="5"/>
        <v>0</v>
      </c>
      <c r="BB52" s="58">
        <f t="shared" si="6"/>
        <v>0</v>
      </c>
      <c r="BC52" s="29" t="str">
        <f t="shared" si="7"/>
        <v>INR Zero Only</v>
      </c>
      <c r="IE52" s="31"/>
      <c r="IF52" s="31"/>
      <c r="IG52" s="31"/>
      <c r="IH52" s="31"/>
      <c r="II52" s="31"/>
    </row>
    <row r="53" spans="1:243" s="30" customFormat="1" ht="120">
      <c r="A53" s="62">
        <v>1.4</v>
      </c>
      <c r="B53" s="67" t="s">
        <v>344</v>
      </c>
      <c r="C53" s="66" t="s">
        <v>88</v>
      </c>
      <c r="D53" s="68">
        <v>2</v>
      </c>
      <c r="E53" s="19" t="s">
        <v>38</v>
      </c>
      <c r="F53" s="56">
        <v>10</v>
      </c>
      <c r="G53" s="32"/>
      <c r="H53" s="32"/>
      <c r="I53" s="18" t="s">
        <v>39</v>
      </c>
      <c r="J53" s="21">
        <f t="shared" si="4"/>
        <v>1</v>
      </c>
      <c r="K53" s="22" t="s">
        <v>49</v>
      </c>
      <c r="L53" s="22" t="s">
        <v>8</v>
      </c>
      <c r="M53" s="57"/>
      <c r="N53" s="33"/>
      <c r="O53" s="33"/>
      <c r="P53" s="34"/>
      <c r="Q53" s="33"/>
      <c r="R53" s="33"/>
      <c r="S53" s="35"/>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58">
        <f t="shared" si="5"/>
        <v>0</v>
      </c>
      <c r="BB53" s="58">
        <f t="shared" si="6"/>
        <v>0</v>
      </c>
      <c r="BC53" s="29" t="str">
        <f t="shared" si="7"/>
        <v>INR Zero Only</v>
      </c>
      <c r="IE53" s="31"/>
      <c r="IF53" s="31"/>
      <c r="IG53" s="31"/>
      <c r="IH53" s="31"/>
      <c r="II53" s="31"/>
    </row>
    <row r="54" spans="1:243" s="30" customFormat="1" ht="34.5" customHeight="1">
      <c r="A54" s="17">
        <v>1.41</v>
      </c>
      <c r="B54" s="67" t="s">
        <v>345</v>
      </c>
      <c r="C54" s="66" t="s">
        <v>89</v>
      </c>
      <c r="D54" s="68">
        <v>2</v>
      </c>
      <c r="E54" s="19" t="s">
        <v>38</v>
      </c>
      <c r="F54" s="56">
        <v>10</v>
      </c>
      <c r="G54" s="32"/>
      <c r="H54" s="32"/>
      <c r="I54" s="18" t="s">
        <v>39</v>
      </c>
      <c r="J54" s="21">
        <f t="shared" si="4"/>
        <v>1</v>
      </c>
      <c r="K54" s="22" t="s">
        <v>49</v>
      </c>
      <c r="L54" s="22" t="s">
        <v>8</v>
      </c>
      <c r="M54" s="57"/>
      <c r="N54" s="33"/>
      <c r="O54" s="33"/>
      <c r="P54" s="34"/>
      <c r="Q54" s="33"/>
      <c r="R54" s="33"/>
      <c r="S54" s="35"/>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58">
        <f t="shared" si="5"/>
        <v>0</v>
      </c>
      <c r="BB54" s="58">
        <f t="shared" si="6"/>
        <v>0</v>
      </c>
      <c r="BC54" s="29" t="str">
        <f t="shared" si="7"/>
        <v>INR Zero Only</v>
      </c>
      <c r="IE54" s="31"/>
      <c r="IF54" s="31"/>
      <c r="IG54" s="31"/>
      <c r="IH54" s="31"/>
      <c r="II54" s="31"/>
    </row>
    <row r="55" spans="1:243" s="30" customFormat="1" ht="60">
      <c r="A55" s="62">
        <v>1.42</v>
      </c>
      <c r="B55" s="67" t="s">
        <v>346</v>
      </c>
      <c r="C55" s="66" t="s">
        <v>90</v>
      </c>
      <c r="D55" s="68">
        <v>2</v>
      </c>
      <c r="E55" s="19" t="s">
        <v>38</v>
      </c>
      <c r="F55" s="56">
        <v>10</v>
      </c>
      <c r="G55" s="32"/>
      <c r="H55" s="32"/>
      <c r="I55" s="18" t="s">
        <v>39</v>
      </c>
      <c r="J55" s="21">
        <f t="shared" si="4"/>
        <v>1</v>
      </c>
      <c r="K55" s="22" t="s">
        <v>49</v>
      </c>
      <c r="L55" s="22" t="s">
        <v>8</v>
      </c>
      <c r="M55" s="57"/>
      <c r="N55" s="33"/>
      <c r="O55" s="33"/>
      <c r="P55" s="34"/>
      <c r="Q55" s="33"/>
      <c r="R55" s="33"/>
      <c r="S55" s="35"/>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58">
        <f t="shared" si="5"/>
        <v>0</v>
      </c>
      <c r="BB55" s="58">
        <f t="shared" si="6"/>
        <v>0</v>
      </c>
      <c r="BC55" s="29" t="str">
        <f t="shared" si="7"/>
        <v>INR Zero Only</v>
      </c>
      <c r="IE55" s="31"/>
      <c r="IF55" s="31"/>
      <c r="IG55" s="31"/>
      <c r="IH55" s="31"/>
      <c r="II55" s="31"/>
    </row>
    <row r="56" spans="1:243" s="30" customFormat="1" ht="15">
      <c r="A56" s="17">
        <v>1.43</v>
      </c>
      <c r="B56" s="67" t="s">
        <v>347</v>
      </c>
      <c r="C56" s="66" t="s">
        <v>91</v>
      </c>
      <c r="D56" s="68">
        <v>2</v>
      </c>
      <c r="E56" s="19" t="s">
        <v>38</v>
      </c>
      <c r="F56" s="56">
        <v>10</v>
      </c>
      <c r="G56" s="32"/>
      <c r="H56" s="32"/>
      <c r="I56" s="18" t="s">
        <v>39</v>
      </c>
      <c r="J56" s="21">
        <f t="shared" si="4"/>
        <v>1</v>
      </c>
      <c r="K56" s="22" t="s">
        <v>49</v>
      </c>
      <c r="L56" s="22" t="s">
        <v>8</v>
      </c>
      <c r="M56" s="57"/>
      <c r="N56" s="33"/>
      <c r="O56" s="33"/>
      <c r="P56" s="34"/>
      <c r="Q56" s="33"/>
      <c r="R56" s="33"/>
      <c r="S56" s="35"/>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58">
        <f t="shared" si="5"/>
        <v>0</v>
      </c>
      <c r="BB56" s="58">
        <f t="shared" si="6"/>
        <v>0</v>
      </c>
      <c r="BC56" s="29" t="str">
        <f t="shared" si="7"/>
        <v>INR Zero Only</v>
      </c>
      <c r="IE56" s="31"/>
      <c r="IF56" s="31"/>
      <c r="IG56" s="31"/>
      <c r="IH56" s="31"/>
      <c r="II56" s="31"/>
    </row>
    <row r="57" spans="1:243" s="30" customFormat="1" ht="60">
      <c r="A57" s="62">
        <v>1.44</v>
      </c>
      <c r="B57" s="67" t="s">
        <v>348</v>
      </c>
      <c r="C57" s="66" t="s">
        <v>92</v>
      </c>
      <c r="D57" s="68">
        <v>2</v>
      </c>
      <c r="E57" s="19" t="s">
        <v>38</v>
      </c>
      <c r="F57" s="56">
        <v>10</v>
      </c>
      <c r="G57" s="32"/>
      <c r="H57" s="32"/>
      <c r="I57" s="18" t="s">
        <v>39</v>
      </c>
      <c r="J57" s="21">
        <f t="shared" si="4"/>
        <v>1</v>
      </c>
      <c r="K57" s="22" t="s">
        <v>49</v>
      </c>
      <c r="L57" s="22" t="s">
        <v>8</v>
      </c>
      <c r="M57" s="57"/>
      <c r="N57" s="33"/>
      <c r="O57" s="33"/>
      <c r="P57" s="34"/>
      <c r="Q57" s="33"/>
      <c r="R57" s="33"/>
      <c r="S57" s="35"/>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58">
        <f t="shared" si="5"/>
        <v>0</v>
      </c>
      <c r="BB57" s="58">
        <f t="shared" si="6"/>
        <v>0</v>
      </c>
      <c r="BC57" s="29" t="str">
        <f t="shared" si="7"/>
        <v>INR Zero Only</v>
      </c>
      <c r="IE57" s="31"/>
      <c r="IF57" s="31"/>
      <c r="IG57" s="31"/>
      <c r="IH57" s="31"/>
      <c r="II57" s="31"/>
    </row>
    <row r="58" spans="1:243" s="30" customFormat="1" ht="30">
      <c r="A58" s="62">
        <v>2</v>
      </c>
      <c r="B58" s="63" t="s">
        <v>196</v>
      </c>
      <c r="C58" s="66"/>
      <c r="D58" s="64"/>
      <c r="E58" s="19"/>
      <c r="F58" s="18"/>
      <c r="G58" s="20"/>
      <c r="H58" s="20"/>
      <c r="I58" s="18"/>
      <c r="J58" s="21"/>
      <c r="K58" s="22"/>
      <c r="L58" s="22"/>
      <c r="M58" s="23"/>
      <c r="N58" s="24"/>
      <c r="O58" s="24"/>
      <c r="P58" s="25"/>
      <c r="Q58" s="24"/>
      <c r="R58" s="24"/>
      <c r="S58" s="26"/>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27"/>
      <c r="BB58" s="28"/>
      <c r="BC58" s="29"/>
      <c r="IE58" s="31"/>
      <c r="IF58" s="31"/>
      <c r="IG58" s="31"/>
      <c r="IH58" s="31"/>
      <c r="II58" s="31"/>
    </row>
    <row r="59" spans="1:243" s="30" customFormat="1" ht="57.75" customHeight="1">
      <c r="A59" s="62">
        <v>2.01</v>
      </c>
      <c r="B59" s="69" t="s">
        <v>197</v>
      </c>
      <c r="C59" s="66" t="s">
        <v>93</v>
      </c>
      <c r="D59" s="68">
        <v>2</v>
      </c>
      <c r="E59" s="19" t="s">
        <v>38</v>
      </c>
      <c r="F59" s="56">
        <v>10</v>
      </c>
      <c r="G59" s="32"/>
      <c r="H59" s="32"/>
      <c r="I59" s="18" t="s">
        <v>39</v>
      </c>
      <c r="J59" s="21">
        <f t="shared" si="4"/>
        <v>1</v>
      </c>
      <c r="K59" s="22" t="s">
        <v>49</v>
      </c>
      <c r="L59" s="22" t="s">
        <v>8</v>
      </c>
      <c r="M59" s="57"/>
      <c r="N59" s="33"/>
      <c r="O59" s="33"/>
      <c r="P59" s="34"/>
      <c r="Q59" s="33"/>
      <c r="R59" s="33"/>
      <c r="S59" s="35"/>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58">
        <f t="shared" si="5"/>
        <v>0</v>
      </c>
      <c r="BB59" s="58">
        <f t="shared" si="6"/>
        <v>0</v>
      </c>
      <c r="BC59" s="29" t="str">
        <f t="shared" si="7"/>
        <v>INR Zero Only</v>
      </c>
      <c r="IE59" s="31"/>
      <c r="IF59" s="31"/>
      <c r="IG59" s="31"/>
      <c r="IH59" s="31"/>
      <c r="II59" s="31"/>
    </row>
    <row r="60" spans="1:243" s="30" customFormat="1" ht="60">
      <c r="A60" s="17">
        <v>2.02</v>
      </c>
      <c r="B60" s="69" t="s">
        <v>198</v>
      </c>
      <c r="C60" s="66" t="s">
        <v>94</v>
      </c>
      <c r="D60" s="68">
        <v>2</v>
      </c>
      <c r="E60" s="19" t="s">
        <v>38</v>
      </c>
      <c r="F60" s="56">
        <v>10</v>
      </c>
      <c r="G60" s="32"/>
      <c r="H60" s="32"/>
      <c r="I60" s="18" t="s">
        <v>39</v>
      </c>
      <c r="J60" s="21">
        <f t="shared" si="4"/>
        <v>1</v>
      </c>
      <c r="K60" s="22" t="s">
        <v>49</v>
      </c>
      <c r="L60" s="22" t="s">
        <v>8</v>
      </c>
      <c r="M60" s="57"/>
      <c r="N60" s="33"/>
      <c r="O60" s="33"/>
      <c r="P60" s="34"/>
      <c r="Q60" s="33"/>
      <c r="R60" s="33"/>
      <c r="S60" s="35"/>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58">
        <f t="shared" si="5"/>
        <v>0</v>
      </c>
      <c r="BB60" s="58">
        <f t="shared" si="6"/>
        <v>0</v>
      </c>
      <c r="BC60" s="29" t="str">
        <f t="shared" si="7"/>
        <v>INR Zero Only</v>
      </c>
      <c r="IE60" s="31"/>
      <c r="IF60" s="31"/>
      <c r="IG60" s="31"/>
      <c r="IH60" s="31"/>
      <c r="II60" s="31"/>
    </row>
    <row r="61" spans="1:243" s="30" customFormat="1" ht="60">
      <c r="A61" s="62">
        <v>2.03</v>
      </c>
      <c r="B61" s="69" t="s">
        <v>199</v>
      </c>
      <c r="C61" s="66" t="s">
        <v>95</v>
      </c>
      <c r="D61" s="68">
        <v>1</v>
      </c>
      <c r="E61" s="19" t="s">
        <v>38</v>
      </c>
      <c r="F61" s="56">
        <v>10</v>
      </c>
      <c r="G61" s="32"/>
      <c r="H61" s="32"/>
      <c r="I61" s="18" t="s">
        <v>39</v>
      </c>
      <c r="J61" s="21">
        <f t="shared" si="4"/>
        <v>1</v>
      </c>
      <c r="K61" s="22" t="s">
        <v>49</v>
      </c>
      <c r="L61" s="22" t="s">
        <v>8</v>
      </c>
      <c r="M61" s="57"/>
      <c r="N61" s="33"/>
      <c r="O61" s="33"/>
      <c r="P61" s="34"/>
      <c r="Q61" s="33"/>
      <c r="R61" s="33"/>
      <c r="S61" s="35"/>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58">
        <f t="shared" si="5"/>
        <v>0</v>
      </c>
      <c r="BB61" s="58">
        <f t="shared" si="6"/>
        <v>0</v>
      </c>
      <c r="BC61" s="29" t="str">
        <f t="shared" si="7"/>
        <v>INR Zero Only</v>
      </c>
      <c r="IE61" s="31"/>
      <c r="IF61" s="31"/>
      <c r="IG61" s="31"/>
      <c r="IH61" s="31"/>
      <c r="II61" s="31"/>
    </row>
    <row r="62" spans="1:243" s="30" customFormat="1" ht="75">
      <c r="A62" s="17">
        <v>2.04</v>
      </c>
      <c r="B62" s="69" t="s">
        <v>200</v>
      </c>
      <c r="C62" s="66" t="s">
        <v>96</v>
      </c>
      <c r="D62" s="68">
        <v>2</v>
      </c>
      <c r="E62" s="19" t="s">
        <v>38</v>
      </c>
      <c r="F62" s="56">
        <v>10</v>
      </c>
      <c r="G62" s="32"/>
      <c r="H62" s="32"/>
      <c r="I62" s="18" t="s">
        <v>39</v>
      </c>
      <c r="J62" s="21">
        <f t="shared" si="4"/>
        <v>1</v>
      </c>
      <c r="K62" s="22" t="s">
        <v>49</v>
      </c>
      <c r="L62" s="22" t="s">
        <v>8</v>
      </c>
      <c r="M62" s="57"/>
      <c r="N62" s="33"/>
      <c r="O62" s="33"/>
      <c r="P62" s="34"/>
      <c r="Q62" s="33"/>
      <c r="R62" s="33"/>
      <c r="S62" s="35"/>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58">
        <f t="shared" si="5"/>
        <v>0</v>
      </c>
      <c r="BB62" s="58">
        <f t="shared" si="6"/>
        <v>0</v>
      </c>
      <c r="BC62" s="29" t="str">
        <f t="shared" si="7"/>
        <v>INR Zero Only</v>
      </c>
      <c r="IE62" s="31"/>
      <c r="IF62" s="31"/>
      <c r="IG62" s="31"/>
      <c r="IH62" s="31"/>
      <c r="II62" s="31"/>
    </row>
    <row r="63" spans="1:243" s="30" customFormat="1" ht="45">
      <c r="A63" s="62">
        <v>2.05</v>
      </c>
      <c r="B63" s="69" t="s">
        <v>201</v>
      </c>
      <c r="C63" s="66" t="s">
        <v>97</v>
      </c>
      <c r="D63" s="68">
        <v>2</v>
      </c>
      <c r="E63" s="19" t="s">
        <v>38</v>
      </c>
      <c r="F63" s="56">
        <v>10</v>
      </c>
      <c r="G63" s="32"/>
      <c r="H63" s="32"/>
      <c r="I63" s="18" t="s">
        <v>39</v>
      </c>
      <c r="J63" s="21">
        <f t="shared" si="4"/>
        <v>1</v>
      </c>
      <c r="K63" s="22" t="s">
        <v>49</v>
      </c>
      <c r="L63" s="22" t="s">
        <v>8</v>
      </c>
      <c r="M63" s="57"/>
      <c r="N63" s="33"/>
      <c r="O63" s="33"/>
      <c r="P63" s="34"/>
      <c r="Q63" s="33"/>
      <c r="R63" s="33"/>
      <c r="S63" s="35"/>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58">
        <f t="shared" si="5"/>
        <v>0</v>
      </c>
      <c r="BB63" s="58">
        <f t="shared" si="6"/>
        <v>0</v>
      </c>
      <c r="BC63" s="29" t="str">
        <f t="shared" si="7"/>
        <v>INR Zero Only</v>
      </c>
      <c r="IE63" s="31"/>
      <c r="IF63" s="31"/>
      <c r="IG63" s="31"/>
      <c r="IH63" s="31"/>
      <c r="II63" s="31"/>
    </row>
    <row r="64" spans="1:243" s="30" customFormat="1" ht="323.25" customHeight="1">
      <c r="A64" s="17">
        <v>2.06</v>
      </c>
      <c r="B64" s="69" t="s">
        <v>202</v>
      </c>
      <c r="C64" s="66" t="s">
        <v>98</v>
      </c>
      <c r="D64" s="68">
        <v>4</v>
      </c>
      <c r="E64" s="19" t="s">
        <v>38</v>
      </c>
      <c r="F64" s="56">
        <v>10</v>
      </c>
      <c r="G64" s="32"/>
      <c r="H64" s="32"/>
      <c r="I64" s="18" t="s">
        <v>39</v>
      </c>
      <c r="J64" s="21">
        <f t="shared" si="4"/>
        <v>1</v>
      </c>
      <c r="K64" s="22" t="s">
        <v>49</v>
      </c>
      <c r="L64" s="22" t="s">
        <v>8</v>
      </c>
      <c r="M64" s="57"/>
      <c r="N64" s="33"/>
      <c r="O64" s="33"/>
      <c r="P64" s="34"/>
      <c r="Q64" s="33"/>
      <c r="R64" s="33"/>
      <c r="S64" s="35"/>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58">
        <f t="shared" si="5"/>
        <v>0</v>
      </c>
      <c r="BB64" s="58">
        <f t="shared" si="6"/>
        <v>0</v>
      </c>
      <c r="BC64" s="29" t="str">
        <f t="shared" si="7"/>
        <v>INR Zero Only</v>
      </c>
      <c r="IE64" s="31"/>
      <c r="IF64" s="31"/>
      <c r="IG64" s="31"/>
      <c r="IH64" s="31"/>
      <c r="II64" s="31"/>
    </row>
    <row r="65" spans="1:243" s="30" customFormat="1" ht="289.5" customHeight="1">
      <c r="A65" s="62">
        <v>2.07</v>
      </c>
      <c r="B65" s="69" t="s">
        <v>203</v>
      </c>
      <c r="C65" s="66" t="s">
        <v>99</v>
      </c>
      <c r="D65" s="68">
        <v>4</v>
      </c>
      <c r="E65" s="19" t="s">
        <v>38</v>
      </c>
      <c r="F65" s="56">
        <v>10</v>
      </c>
      <c r="G65" s="32"/>
      <c r="H65" s="32"/>
      <c r="I65" s="18" t="s">
        <v>39</v>
      </c>
      <c r="J65" s="21">
        <f t="shared" si="4"/>
        <v>1</v>
      </c>
      <c r="K65" s="22" t="s">
        <v>49</v>
      </c>
      <c r="L65" s="22" t="s">
        <v>8</v>
      </c>
      <c r="M65" s="57"/>
      <c r="N65" s="33"/>
      <c r="O65" s="33"/>
      <c r="P65" s="34"/>
      <c r="Q65" s="33"/>
      <c r="R65" s="33"/>
      <c r="S65" s="35"/>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58">
        <f t="shared" si="5"/>
        <v>0</v>
      </c>
      <c r="BB65" s="58">
        <f t="shared" si="6"/>
        <v>0</v>
      </c>
      <c r="BC65" s="29" t="str">
        <f t="shared" si="7"/>
        <v>INR Zero Only</v>
      </c>
      <c r="IE65" s="31"/>
      <c r="IF65" s="31"/>
      <c r="IG65" s="31"/>
      <c r="IH65" s="31"/>
      <c r="II65" s="31"/>
    </row>
    <row r="66" spans="1:243" s="30" customFormat="1" ht="329.25" customHeight="1">
      <c r="A66" s="17">
        <v>2.08</v>
      </c>
      <c r="B66" s="69" t="s">
        <v>204</v>
      </c>
      <c r="C66" s="66" t="s">
        <v>100</v>
      </c>
      <c r="D66" s="68">
        <v>4</v>
      </c>
      <c r="E66" s="19" t="s">
        <v>38</v>
      </c>
      <c r="F66" s="56">
        <v>10</v>
      </c>
      <c r="G66" s="32"/>
      <c r="H66" s="32"/>
      <c r="I66" s="18" t="s">
        <v>39</v>
      </c>
      <c r="J66" s="21">
        <f t="shared" si="4"/>
        <v>1</v>
      </c>
      <c r="K66" s="22" t="s">
        <v>49</v>
      </c>
      <c r="L66" s="22" t="s">
        <v>8</v>
      </c>
      <c r="M66" s="57"/>
      <c r="N66" s="33"/>
      <c r="O66" s="33"/>
      <c r="P66" s="34"/>
      <c r="Q66" s="33"/>
      <c r="R66" s="33"/>
      <c r="S66" s="35"/>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58">
        <f t="shared" si="5"/>
        <v>0</v>
      </c>
      <c r="BB66" s="58">
        <f t="shared" si="6"/>
        <v>0</v>
      </c>
      <c r="BC66" s="29" t="str">
        <f t="shared" si="7"/>
        <v>INR Zero Only</v>
      </c>
      <c r="IE66" s="31"/>
      <c r="IF66" s="31"/>
      <c r="IG66" s="31"/>
      <c r="IH66" s="31"/>
      <c r="II66" s="31"/>
    </row>
    <row r="67" spans="1:243" s="30" customFormat="1" ht="90">
      <c r="A67" s="62">
        <v>2.09</v>
      </c>
      <c r="B67" s="69" t="s">
        <v>306</v>
      </c>
      <c r="C67" s="66" t="s">
        <v>101</v>
      </c>
      <c r="D67" s="68">
        <v>5</v>
      </c>
      <c r="E67" s="19" t="s">
        <v>38</v>
      </c>
      <c r="F67" s="56">
        <v>10</v>
      </c>
      <c r="G67" s="32"/>
      <c r="H67" s="32"/>
      <c r="I67" s="18" t="s">
        <v>39</v>
      </c>
      <c r="J67" s="21">
        <f t="shared" si="4"/>
        <v>1</v>
      </c>
      <c r="K67" s="22" t="s">
        <v>49</v>
      </c>
      <c r="L67" s="22" t="s">
        <v>8</v>
      </c>
      <c r="M67" s="57"/>
      <c r="N67" s="33"/>
      <c r="O67" s="33"/>
      <c r="P67" s="34"/>
      <c r="Q67" s="33"/>
      <c r="R67" s="33"/>
      <c r="S67" s="35"/>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58">
        <f t="shared" si="5"/>
        <v>0</v>
      </c>
      <c r="BB67" s="58">
        <f t="shared" si="6"/>
        <v>0</v>
      </c>
      <c r="BC67" s="29" t="str">
        <f t="shared" si="7"/>
        <v>INR Zero Only</v>
      </c>
      <c r="IE67" s="31"/>
      <c r="IF67" s="31"/>
      <c r="IG67" s="31"/>
      <c r="IH67" s="31"/>
      <c r="II67" s="31"/>
    </row>
    <row r="68" spans="1:243" s="30" customFormat="1" ht="63.75" customHeight="1">
      <c r="A68" s="17">
        <v>2.1</v>
      </c>
      <c r="B68" s="69" t="s">
        <v>205</v>
      </c>
      <c r="C68" s="66" t="s">
        <v>102</v>
      </c>
      <c r="D68" s="68">
        <v>3</v>
      </c>
      <c r="E68" s="19" t="s">
        <v>38</v>
      </c>
      <c r="F68" s="56">
        <v>10</v>
      </c>
      <c r="G68" s="32"/>
      <c r="H68" s="32"/>
      <c r="I68" s="18" t="s">
        <v>39</v>
      </c>
      <c r="J68" s="21">
        <f t="shared" si="4"/>
        <v>1</v>
      </c>
      <c r="K68" s="22" t="s">
        <v>49</v>
      </c>
      <c r="L68" s="22" t="s">
        <v>8</v>
      </c>
      <c r="M68" s="57"/>
      <c r="N68" s="33"/>
      <c r="O68" s="33"/>
      <c r="P68" s="34"/>
      <c r="Q68" s="33"/>
      <c r="R68" s="33"/>
      <c r="S68" s="35"/>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58">
        <f t="shared" si="5"/>
        <v>0</v>
      </c>
      <c r="BB68" s="58">
        <f t="shared" si="6"/>
        <v>0</v>
      </c>
      <c r="BC68" s="29" t="str">
        <f t="shared" si="7"/>
        <v>INR Zero Only</v>
      </c>
      <c r="IE68" s="31"/>
      <c r="IF68" s="31"/>
      <c r="IG68" s="31"/>
      <c r="IH68" s="31"/>
      <c r="II68" s="31"/>
    </row>
    <row r="69" spans="1:243" s="30" customFormat="1" ht="283.5" customHeight="1">
      <c r="A69" s="62">
        <v>2.11</v>
      </c>
      <c r="B69" s="69" t="s">
        <v>206</v>
      </c>
      <c r="C69" s="66" t="s">
        <v>103</v>
      </c>
      <c r="D69" s="68">
        <v>3</v>
      </c>
      <c r="E69" s="19" t="s">
        <v>38</v>
      </c>
      <c r="F69" s="56">
        <v>10</v>
      </c>
      <c r="G69" s="32"/>
      <c r="H69" s="32"/>
      <c r="I69" s="18" t="s">
        <v>39</v>
      </c>
      <c r="J69" s="21">
        <f t="shared" si="4"/>
        <v>1</v>
      </c>
      <c r="K69" s="22" t="s">
        <v>49</v>
      </c>
      <c r="L69" s="22" t="s">
        <v>8</v>
      </c>
      <c r="M69" s="57"/>
      <c r="N69" s="33"/>
      <c r="O69" s="33"/>
      <c r="P69" s="34"/>
      <c r="Q69" s="33"/>
      <c r="R69" s="33"/>
      <c r="S69" s="35"/>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58">
        <f t="shared" si="5"/>
        <v>0</v>
      </c>
      <c r="BB69" s="58">
        <f t="shared" si="6"/>
        <v>0</v>
      </c>
      <c r="BC69" s="29" t="str">
        <f t="shared" si="7"/>
        <v>INR Zero Only</v>
      </c>
      <c r="IE69" s="31"/>
      <c r="IF69" s="31"/>
      <c r="IG69" s="31"/>
      <c r="IH69" s="31"/>
      <c r="II69" s="31"/>
    </row>
    <row r="70" spans="1:243" s="30" customFormat="1" ht="60">
      <c r="A70" s="17">
        <v>2.12</v>
      </c>
      <c r="B70" s="69" t="s">
        <v>307</v>
      </c>
      <c r="C70" s="66" t="s">
        <v>104</v>
      </c>
      <c r="D70" s="68">
        <v>8</v>
      </c>
      <c r="E70" s="19" t="s">
        <v>38</v>
      </c>
      <c r="F70" s="56">
        <v>10</v>
      </c>
      <c r="G70" s="32"/>
      <c r="H70" s="32"/>
      <c r="I70" s="18" t="s">
        <v>39</v>
      </c>
      <c r="J70" s="21">
        <f>IF(I70="Less(-)",-1,1)</f>
        <v>1</v>
      </c>
      <c r="K70" s="22" t="s">
        <v>49</v>
      </c>
      <c r="L70" s="22" t="s">
        <v>8</v>
      </c>
      <c r="M70" s="57"/>
      <c r="N70" s="33"/>
      <c r="O70" s="33"/>
      <c r="P70" s="34"/>
      <c r="Q70" s="33"/>
      <c r="R70" s="33"/>
      <c r="S70" s="35"/>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58">
        <f>total_amount_ba($B$2,$D$2,D70,F70,J70,K70,M70)</f>
        <v>0</v>
      </c>
      <c r="BB70" s="58">
        <f>BA70+SUM(N70:AZ70)</f>
        <v>0</v>
      </c>
      <c r="BC70" s="29" t="str">
        <f>SpellNumber(L70,BB70)</f>
        <v>INR Zero Only</v>
      </c>
      <c r="IE70" s="31"/>
      <c r="IF70" s="31"/>
      <c r="IG70" s="31"/>
      <c r="IH70" s="31"/>
      <c r="II70" s="31"/>
    </row>
    <row r="71" spans="1:243" s="30" customFormat="1" ht="90">
      <c r="A71" s="62">
        <v>2.13</v>
      </c>
      <c r="B71" s="69" t="s">
        <v>207</v>
      </c>
      <c r="C71" s="66" t="s">
        <v>105</v>
      </c>
      <c r="D71" s="68">
        <v>8</v>
      </c>
      <c r="E71" s="19" t="s">
        <v>38</v>
      </c>
      <c r="F71" s="56">
        <v>10</v>
      </c>
      <c r="G71" s="32"/>
      <c r="H71" s="32"/>
      <c r="I71" s="18" t="s">
        <v>39</v>
      </c>
      <c r="J71" s="21">
        <f t="shared" si="4"/>
        <v>1</v>
      </c>
      <c r="K71" s="22" t="s">
        <v>49</v>
      </c>
      <c r="L71" s="22" t="s">
        <v>8</v>
      </c>
      <c r="M71" s="57"/>
      <c r="N71" s="33"/>
      <c r="O71" s="33"/>
      <c r="P71" s="34"/>
      <c r="Q71" s="33"/>
      <c r="R71" s="33"/>
      <c r="S71" s="35"/>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58">
        <f t="shared" si="5"/>
        <v>0</v>
      </c>
      <c r="BB71" s="58">
        <f t="shared" si="6"/>
        <v>0</v>
      </c>
      <c r="BC71" s="29" t="str">
        <f t="shared" si="7"/>
        <v>INR Zero Only</v>
      </c>
      <c r="IE71" s="31"/>
      <c r="IF71" s="31"/>
      <c r="IG71" s="31"/>
      <c r="IH71" s="31"/>
      <c r="II71" s="31"/>
    </row>
    <row r="72" spans="1:243" s="30" customFormat="1" ht="15">
      <c r="A72" s="17">
        <v>2.14</v>
      </c>
      <c r="B72" s="69" t="s">
        <v>208</v>
      </c>
      <c r="C72" s="66" t="s">
        <v>106</v>
      </c>
      <c r="D72" s="68">
        <v>2</v>
      </c>
      <c r="E72" s="19" t="s">
        <v>38</v>
      </c>
      <c r="F72" s="56">
        <v>10</v>
      </c>
      <c r="G72" s="32"/>
      <c r="H72" s="32"/>
      <c r="I72" s="18" t="s">
        <v>39</v>
      </c>
      <c r="J72" s="21">
        <f t="shared" si="4"/>
        <v>1</v>
      </c>
      <c r="K72" s="22" t="s">
        <v>49</v>
      </c>
      <c r="L72" s="22" t="s">
        <v>8</v>
      </c>
      <c r="M72" s="57"/>
      <c r="N72" s="33"/>
      <c r="O72" s="33"/>
      <c r="P72" s="34"/>
      <c r="Q72" s="33"/>
      <c r="R72" s="33"/>
      <c r="S72" s="35"/>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58">
        <f t="shared" si="5"/>
        <v>0</v>
      </c>
      <c r="BB72" s="58">
        <f t="shared" si="6"/>
        <v>0</v>
      </c>
      <c r="BC72" s="29" t="str">
        <f t="shared" si="7"/>
        <v>INR Zero Only</v>
      </c>
      <c r="IE72" s="31"/>
      <c r="IF72" s="31"/>
      <c r="IG72" s="31"/>
      <c r="IH72" s="31"/>
      <c r="II72" s="31"/>
    </row>
    <row r="73" spans="1:243" s="30" customFormat="1" ht="30">
      <c r="A73" s="62">
        <v>2.15</v>
      </c>
      <c r="B73" s="69" t="s">
        <v>209</v>
      </c>
      <c r="C73" s="66" t="s">
        <v>107</v>
      </c>
      <c r="D73" s="68">
        <v>10</v>
      </c>
      <c r="E73" s="19" t="s">
        <v>38</v>
      </c>
      <c r="F73" s="56">
        <v>10</v>
      </c>
      <c r="G73" s="32"/>
      <c r="H73" s="32"/>
      <c r="I73" s="18" t="s">
        <v>39</v>
      </c>
      <c r="J73" s="21">
        <f t="shared" si="4"/>
        <v>1</v>
      </c>
      <c r="K73" s="22" t="s">
        <v>49</v>
      </c>
      <c r="L73" s="22" t="s">
        <v>8</v>
      </c>
      <c r="M73" s="57"/>
      <c r="N73" s="33"/>
      <c r="O73" s="33"/>
      <c r="P73" s="34"/>
      <c r="Q73" s="33"/>
      <c r="R73" s="33"/>
      <c r="S73" s="35"/>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58">
        <f t="shared" si="5"/>
        <v>0</v>
      </c>
      <c r="BB73" s="58">
        <f t="shared" si="6"/>
        <v>0</v>
      </c>
      <c r="BC73" s="29" t="str">
        <f t="shared" si="7"/>
        <v>INR Zero Only</v>
      </c>
      <c r="IE73" s="31"/>
      <c r="IF73" s="31"/>
      <c r="IG73" s="31"/>
      <c r="IH73" s="31"/>
      <c r="II73" s="31"/>
    </row>
    <row r="74" spans="1:243" s="30" customFormat="1" ht="105">
      <c r="A74" s="17">
        <v>2.16</v>
      </c>
      <c r="B74" s="69" t="s">
        <v>210</v>
      </c>
      <c r="C74" s="66" t="s">
        <v>108</v>
      </c>
      <c r="D74" s="68">
        <v>2</v>
      </c>
      <c r="E74" s="19" t="s">
        <v>38</v>
      </c>
      <c r="F74" s="56">
        <v>10</v>
      </c>
      <c r="G74" s="32"/>
      <c r="H74" s="32"/>
      <c r="I74" s="18" t="s">
        <v>39</v>
      </c>
      <c r="J74" s="21">
        <f t="shared" si="4"/>
        <v>1</v>
      </c>
      <c r="K74" s="22" t="s">
        <v>49</v>
      </c>
      <c r="L74" s="22" t="s">
        <v>8</v>
      </c>
      <c r="M74" s="57"/>
      <c r="N74" s="33"/>
      <c r="O74" s="33"/>
      <c r="P74" s="34"/>
      <c r="Q74" s="33"/>
      <c r="R74" s="33"/>
      <c r="S74" s="35"/>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58">
        <f t="shared" si="5"/>
        <v>0</v>
      </c>
      <c r="BB74" s="58">
        <f t="shared" si="6"/>
        <v>0</v>
      </c>
      <c r="BC74" s="29" t="str">
        <f t="shared" si="7"/>
        <v>INR Zero Only</v>
      </c>
      <c r="IE74" s="31"/>
      <c r="IF74" s="31"/>
      <c r="IG74" s="31"/>
      <c r="IH74" s="31"/>
      <c r="II74" s="31"/>
    </row>
    <row r="75" spans="1:243" s="30" customFormat="1" ht="60">
      <c r="A75" s="62">
        <v>2.17</v>
      </c>
      <c r="B75" s="69" t="s">
        <v>211</v>
      </c>
      <c r="C75" s="66" t="s">
        <v>109</v>
      </c>
      <c r="D75" s="68">
        <v>3</v>
      </c>
      <c r="E75" s="19" t="s">
        <v>38</v>
      </c>
      <c r="F75" s="56">
        <v>10</v>
      </c>
      <c r="G75" s="32"/>
      <c r="H75" s="32"/>
      <c r="I75" s="18" t="s">
        <v>39</v>
      </c>
      <c r="J75" s="21">
        <f t="shared" si="4"/>
        <v>1</v>
      </c>
      <c r="K75" s="22" t="s">
        <v>49</v>
      </c>
      <c r="L75" s="22" t="s">
        <v>8</v>
      </c>
      <c r="M75" s="57"/>
      <c r="N75" s="33"/>
      <c r="O75" s="33"/>
      <c r="P75" s="34"/>
      <c r="Q75" s="33"/>
      <c r="R75" s="33"/>
      <c r="S75" s="35"/>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58">
        <f t="shared" si="5"/>
        <v>0</v>
      </c>
      <c r="BB75" s="58">
        <f t="shared" si="6"/>
        <v>0</v>
      </c>
      <c r="BC75" s="29" t="str">
        <f t="shared" si="7"/>
        <v>INR Zero Only</v>
      </c>
      <c r="IE75" s="31"/>
      <c r="IF75" s="31"/>
      <c r="IG75" s="31"/>
      <c r="IH75" s="31"/>
      <c r="II75" s="31"/>
    </row>
    <row r="76" spans="1:243" s="30" customFormat="1" ht="15">
      <c r="A76" s="17">
        <v>2.18</v>
      </c>
      <c r="B76" s="69" t="s">
        <v>212</v>
      </c>
      <c r="C76" s="66" t="s">
        <v>110</v>
      </c>
      <c r="D76" s="68">
        <v>1</v>
      </c>
      <c r="E76" s="19" t="s">
        <v>38</v>
      </c>
      <c r="F76" s="56">
        <v>10</v>
      </c>
      <c r="G76" s="32"/>
      <c r="H76" s="32"/>
      <c r="I76" s="18" t="s">
        <v>39</v>
      </c>
      <c r="J76" s="21">
        <f t="shared" si="4"/>
        <v>1</v>
      </c>
      <c r="K76" s="22" t="s">
        <v>49</v>
      </c>
      <c r="L76" s="22" t="s">
        <v>8</v>
      </c>
      <c r="M76" s="57"/>
      <c r="N76" s="33"/>
      <c r="O76" s="33"/>
      <c r="P76" s="34"/>
      <c r="Q76" s="33"/>
      <c r="R76" s="33"/>
      <c r="S76" s="35"/>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58">
        <f t="shared" si="5"/>
        <v>0</v>
      </c>
      <c r="BB76" s="58">
        <f t="shared" si="6"/>
        <v>0</v>
      </c>
      <c r="BC76" s="29" t="str">
        <f t="shared" si="7"/>
        <v>INR Zero Only</v>
      </c>
      <c r="IE76" s="31"/>
      <c r="IF76" s="31"/>
      <c r="IG76" s="31"/>
      <c r="IH76" s="31"/>
      <c r="II76" s="31"/>
    </row>
    <row r="77" spans="1:243" s="30" customFormat="1" ht="15">
      <c r="A77" s="62">
        <v>2.19</v>
      </c>
      <c r="B77" s="69" t="s">
        <v>213</v>
      </c>
      <c r="C77" s="66" t="s">
        <v>111</v>
      </c>
      <c r="D77" s="68">
        <v>4</v>
      </c>
      <c r="E77" s="19" t="s">
        <v>38</v>
      </c>
      <c r="F77" s="56">
        <v>10</v>
      </c>
      <c r="G77" s="32"/>
      <c r="H77" s="32"/>
      <c r="I77" s="18" t="s">
        <v>39</v>
      </c>
      <c r="J77" s="21">
        <f t="shared" si="4"/>
        <v>1</v>
      </c>
      <c r="K77" s="22" t="s">
        <v>49</v>
      </c>
      <c r="L77" s="22" t="s">
        <v>8</v>
      </c>
      <c r="M77" s="57"/>
      <c r="N77" s="33"/>
      <c r="O77" s="33"/>
      <c r="P77" s="34"/>
      <c r="Q77" s="33"/>
      <c r="R77" s="33"/>
      <c r="S77" s="35"/>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58">
        <f t="shared" si="5"/>
        <v>0</v>
      </c>
      <c r="BB77" s="58">
        <f t="shared" si="6"/>
        <v>0</v>
      </c>
      <c r="BC77" s="29" t="str">
        <f t="shared" si="7"/>
        <v>INR Zero Only</v>
      </c>
      <c r="IE77" s="31"/>
      <c r="IF77" s="31"/>
      <c r="IG77" s="31"/>
      <c r="IH77" s="31"/>
      <c r="II77" s="31"/>
    </row>
    <row r="78" spans="1:243" s="30" customFormat="1" ht="30">
      <c r="A78" s="17">
        <v>2.2</v>
      </c>
      <c r="B78" s="69" t="s">
        <v>214</v>
      </c>
      <c r="C78" s="66" t="s">
        <v>112</v>
      </c>
      <c r="D78" s="68">
        <v>2</v>
      </c>
      <c r="E78" s="19" t="s">
        <v>38</v>
      </c>
      <c r="F78" s="56">
        <v>10</v>
      </c>
      <c r="G78" s="32"/>
      <c r="H78" s="32"/>
      <c r="I78" s="18" t="s">
        <v>39</v>
      </c>
      <c r="J78" s="21">
        <f t="shared" si="4"/>
        <v>1</v>
      </c>
      <c r="K78" s="22" t="s">
        <v>49</v>
      </c>
      <c r="L78" s="22" t="s">
        <v>8</v>
      </c>
      <c r="M78" s="57"/>
      <c r="N78" s="33"/>
      <c r="O78" s="33"/>
      <c r="P78" s="34"/>
      <c r="Q78" s="33"/>
      <c r="R78" s="33"/>
      <c r="S78" s="35"/>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58">
        <f t="shared" si="5"/>
        <v>0</v>
      </c>
      <c r="BB78" s="58">
        <f t="shared" si="6"/>
        <v>0</v>
      </c>
      <c r="BC78" s="29" t="str">
        <f t="shared" si="7"/>
        <v>INR Zero Only</v>
      </c>
      <c r="IE78" s="31"/>
      <c r="IF78" s="31"/>
      <c r="IG78" s="31"/>
      <c r="IH78" s="31"/>
      <c r="II78" s="31"/>
    </row>
    <row r="79" spans="1:243" s="30" customFormat="1" ht="30">
      <c r="A79" s="62">
        <v>2.21</v>
      </c>
      <c r="B79" s="69" t="s">
        <v>215</v>
      </c>
      <c r="C79" s="66" t="s">
        <v>113</v>
      </c>
      <c r="D79" s="68">
        <v>2</v>
      </c>
      <c r="E79" s="19" t="s">
        <v>38</v>
      </c>
      <c r="F79" s="56">
        <v>10</v>
      </c>
      <c r="G79" s="32"/>
      <c r="H79" s="32"/>
      <c r="I79" s="18" t="s">
        <v>39</v>
      </c>
      <c r="J79" s="21">
        <f t="shared" si="4"/>
        <v>1</v>
      </c>
      <c r="K79" s="22" t="s">
        <v>49</v>
      </c>
      <c r="L79" s="22" t="s">
        <v>8</v>
      </c>
      <c r="M79" s="57"/>
      <c r="N79" s="33"/>
      <c r="O79" s="33"/>
      <c r="P79" s="34"/>
      <c r="Q79" s="33"/>
      <c r="R79" s="33"/>
      <c r="S79" s="35"/>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58">
        <f t="shared" si="5"/>
        <v>0</v>
      </c>
      <c r="BB79" s="58">
        <f t="shared" si="6"/>
        <v>0</v>
      </c>
      <c r="BC79" s="29" t="str">
        <f t="shared" si="7"/>
        <v>INR Zero Only</v>
      </c>
      <c r="IE79" s="31"/>
      <c r="IF79" s="31"/>
      <c r="IG79" s="31"/>
      <c r="IH79" s="31"/>
      <c r="II79" s="31"/>
    </row>
    <row r="80" spans="1:243" s="30" customFormat="1" ht="68.25" customHeight="1">
      <c r="A80" s="17">
        <v>2.22</v>
      </c>
      <c r="B80" s="69" t="s">
        <v>216</v>
      </c>
      <c r="C80" s="66" t="s">
        <v>114</v>
      </c>
      <c r="D80" s="68">
        <v>2</v>
      </c>
      <c r="E80" s="19" t="s">
        <v>38</v>
      </c>
      <c r="F80" s="56">
        <v>10</v>
      </c>
      <c r="G80" s="32"/>
      <c r="H80" s="32"/>
      <c r="I80" s="18" t="s">
        <v>39</v>
      </c>
      <c r="J80" s="21">
        <f t="shared" si="4"/>
        <v>1</v>
      </c>
      <c r="K80" s="22" t="s">
        <v>49</v>
      </c>
      <c r="L80" s="22" t="s">
        <v>8</v>
      </c>
      <c r="M80" s="57"/>
      <c r="N80" s="33"/>
      <c r="O80" s="33"/>
      <c r="P80" s="34"/>
      <c r="Q80" s="33"/>
      <c r="R80" s="33"/>
      <c r="S80" s="35"/>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58">
        <f t="shared" si="5"/>
        <v>0</v>
      </c>
      <c r="BB80" s="58">
        <f t="shared" si="6"/>
        <v>0</v>
      </c>
      <c r="BC80" s="29" t="str">
        <f t="shared" si="7"/>
        <v>INR Zero Only</v>
      </c>
      <c r="IE80" s="31"/>
      <c r="IF80" s="31"/>
      <c r="IG80" s="31"/>
      <c r="IH80" s="31"/>
      <c r="II80" s="31"/>
    </row>
    <row r="81" spans="1:243" s="30" customFormat="1" ht="30">
      <c r="A81" s="62">
        <v>2.23</v>
      </c>
      <c r="B81" s="69" t="s">
        <v>217</v>
      </c>
      <c r="C81" s="66" t="s">
        <v>115</v>
      </c>
      <c r="D81" s="68">
        <v>1</v>
      </c>
      <c r="E81" s="19" t="s">
        <v>38</v>
      </c>
      <c r="F81" s="56">
        <v>10</v>
      </c>
      <c r="G81" s="32"/>
      <c r="H81" s="32"/>
      <c r="I81" s="18" t="s">
        <v>39</v>
      </c>
      <c r="J81" s="21">
        <f t="shared" si="4"/>
        <v>1</v>
      </c>
      <c r="K81" s="22" t="s">
        <v>49</v>
      </c>
      <c r="L81" s="22" t="s">
        <v>8</v>
      </c>
      <c r="M81" s="57"/>
      <c r="N81" s="33"/>
      <c r="O81" s="33"/>
      <c r="P81" s="34"/>
      <c r="Q81" s="33"/>
      <c r="R81" s="33"/>
      <c r="S81" s="35"/>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58">
        <f t="shared" si="5"/>
        <v>0</v>
      </c>
      <c r="BB81" s="58">
        <f t="shared" si="6"/>
        <v>0</v>
      </c>
      <c r="BC81" s="29" t="str">
        <f t="shared" si="7"/>
        <v>INR Zero Only</v>
      </c>
      <c r="IE81" s="31"/>
      <c r="IF81" s="31"/>
      <c r="IG81" s="31"/>
      <c r="IH81" s="31"/>
      <c r="II81" s="31"/>
    </row>
    <row r="82" spans="1:243" s="30" customFormat="1" ht="15">
      <c r="A82" s="17">
        <v>2.24</v>
      </c>
      <c r="B82" s="69" t="s">
        <v>218</v>
      </c>
      <c r="C82" s="66" t="s">
        <v>116</v>
      </c>
      <c r="D82" s="68">
        <v>1</v>
      </c>
      <c r="E82" s="19" t="s">
        <v>38</v>
      </c>
      <c r="F82" s="56">
        <v>10</v>
      </c>
      <c r="G82" s="32"/>
      <c r="H82" s="32"/>
      <c r="I82" s="18" t="s">
        <v>39</v>
      </c>
      <c r="J82" s="21">
        <f t="shared" si="4"/>
        <v>1</v>
      </c>
      <c r="K82" s="22" t="s">
        <v>49</v>
      </c>
      <c r="L82" s="22" t="s">
        <v>8</v>
      </c>
      <c r="M82" s="57"/>
      <c r="N82" s="33"/>
      <c r="O82" s="33"/>
      <c r="P82" s="34"/>
      <c r="Q82" s="33"/>
      <c r="R82" s="33"/>
      <c r="S82" s="35"/>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58">
        <f t="shared" si="5"/>
        <v>0</v>
      </c>
      <c r="BB82" s="58">
        <f t="shared" si="6"/>
        <v>0</v>
      </c>
      <c r="BC82" s="29" t="str">
        <f t="shared" si="7"/>
        <v>INR Zero Only</v>
      </c>
      <c r="IE82" s="31"/>
      <c r="IF82" s="31"/>
      <c r="IG82" s="31"/>
      <c r="IH82" s="31"/>
      <c r="II82" s="31"/>
    </row>
    <row r="83" spans="1:243" s="30" customFormat="1" ht="15">
      <c r="A83" s="62">
        <v>2.25000000000001</v>
      </c>
      <c r="B83" s="69" t="s">
        <v>219</v>
      </c>
      <c r="C83" s="66" t="s">
        <v>117</v>
      </c>
      <c r="D83" s="68">
        <v>2</v>
      </c>
      <c r="E83" s="19" t="s">
        <v>38</v>
      </c>
      <c r="F83" s="56">
        <v>10</v>
      </c>
      <c r="G83" s="32"/>
      <c r="H83" s="32"/>
      <c r="I83" s="18" t="s">
        <v>39</v>
      </c>
      <c r="J83" s="21">
        <f t="shared" si="4"/>
        <v>1</v>
      </c>
      <c r="K83" s="22" t="s">
        <v>49</v>
      </c>
      <c r="L83" s="22" t="s">
        <v>8</v>
      </c>
      <c r="M83" s="57"/>
      <c r="N83" s="33"/>
      <c r="O83" s="33"/>
      <c r="P83" s="34"/>
      <c r="Q83" s="33"/>
      <c r="R83" s="33"/>
      <c r="S83" s="35"/>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58">
        <f t="shared" si="5"/>
        <v>0</v>
      </c>
      <c r="BB83" s="58">
        <f t="shared" si="6"/>
        <v>0</v>
      </c>
      <c r="BC83" s="29" t="str">
        <f t="shared" si="7"/>
        <v>INR Zero Only</v>
      </c>
      <c r="IE83" s="31"/>
      <c r="IF83" s="31"/>
      <c r="IG83" s="31"/>
      <c r="IH83" s="31"/>
      <c r="II83" s="31"/>
    </row>
    <row r="84" spans="1:243" s="30" customFormat="1" ht="66" customHeight="1">
      <c r="A84" s="17">
        <v>2.26000000000001</v>
      </c>
      <c r="B84" s="69" t="s">
        <v>220</v>
      </c>
      <c r="C84" s="66" t="s">
        <v>118</v>
      </c>
      <c r="D84" s="68">
        <v>1</v>
      </c>
      <c r="E84" s="19" t="s">
        <v>38</v>
      </c>
      <c r="F84" s="56">
        <v>10</v>
      </c>
      <c r="G84" s="32"/>
      <c r="H84" s="32"/>
      <c r="I84" s="18" t="s">
        <v>39</v>
      </c>
      <c r="J84" s="21">
        <f t="shared" si="4"/>
        <v>1</v>
      </c>
      <c r="K84" s="22" t="s">
        <v>49</v>
      </c>
      <c r="L84" s="22" t="s">
        <v>8</v>
      </c>
      <c r="M84" s="57"/>
      <c r="N84" s="33"/>
      <c r="O84" s="33"/>
      <c r="P84" s="34"/>
      <c r="Q84" s="33"/>
      <c r="R84" s="33"/>
      <c r="S84" s="35"/>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58">
        <f t="shared" si="5"/>
        <v>0</v>
      </c>
      <c r="BB84" s="58">
        <f t="shared" si="6"/>
        <v>0</v>
      </c>
      <c r="BC84" s="29" t="str">
        <f t="shared" si="7"/>
        <v>INR Zero Only</v>
      </c>
      <c r="IE84" s="31"/>
      <c r="IF84" s="31"/>
      <c r="IG84" s="31"/>
      <c r="IH84" s="31"/>
      <c r="II84" s="31"/>
    </row>
    <row r="85" spans="1:243" s="30" customFormat="1" ht="81" customHeight="1">
      <c r="A85" s="62">
        <v>2.27000000000001</v>
      </c>
      <c r="B85" s="69" t="s">
        <v>221</v>
      </c>
      <c r="C85" s="66" t="s">
        <v>119</v>
      </c>
      <c r="D85" s="68">
        <v>2</v>
      </c>
      <c r="E85" s="19" t="s">
        <v>38</v>
      </c>
      <c r="F85" s="56">
        <v>10</v>
      </c>
      <c r="G85" s="32"/>
      <c r="H85" s="32"/>
      <c r="I85" s="18" t="s">
        <v>39</v>
      </c>
      <c r="J85" s="21">
        <f t="shared" si="4"/>
        <v>1</v>
      </c>
      <c r="K85" s="22" t="s">
        <v>49</v>
      </c>
      <c r="L85" s="22" t="s">
        <v>8</v>
      </c>
      <c r="M85" s="57"/>
      <c r="N85" s="33"/>
      <c r="O85" s="33"/>
      <c r="P85" s="34"/>
      <c r="Q85" s="33"/>
      <c r="R85" s="33"/>
      <c r="S85" s="35"/>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58">
        <f t="shared" si="5"/>
        <v>0</v>
      </c>
      <c r="BB85" s="58">
        <f t="shared" si="6"/>
        <v>0</v>
      </c>
      <c r="BC85" s="29" t="str">
        <f t="shared" si="7"/>
        <v>INR Zero Only</v>
      </c>
      <c r="IE85" s="31"/>
      <c r="IF85" s="31"/>
      <c r="IG85" s="31"/>
      <c r="IH85" s="31"/>
      <c r="II85" s="31"/>
    </row>
    <row r="86" spans="1:243" s="30" customFormat="1" ht="30">
      <c r="A86" s="17">
        <v>2.28000000000001</v>
      </c>
      <c r="B86" s="69" t="s">
        <v>222</v>
      </c>
      <c r="C86" s="66" t="s">
        <v>120</v>
      </c>
      <c r="D86" s="68">
        <v>1</v>
      </c>
      <c r="E86" s="19" t="s">
        <v>38</v>
      </c>
      <c r="F86" s="56">
        <v>10</v>
      </c>
      <c r="G86" s="32"/>
      <c r="H86" s="32"/>
      <c r="I86" s="18" t="s">
        <v>39</v>
      </c>
      <c r="J86" s="21">
        <f t="shared" si="4"/>
        <v>1</v>
      </c>
      <c r="K86" s="22" t="s">
        <v>49</v>
      </c>
      <c r="L86" s="22" t="s">
        <v>8</v>
      </c>
      <c r="M86" s="57"/>
      <c r="N86" s="33"/>
      <c r="O86" s="33"/>
      <c r="P86" s="34"/>
      <c r="Q86" s="33"/>
      <c r="R86" s="33"/>
      <c r="S86" s="35"/>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58">
        <f t="shared" si="5"/>
        <v>0</v>
      </c>
      <c r="BB86" s="58">
        <f t="shared" si="6"/>
        <v>0</v>
      </c>
      <c r="BC86" s="29" t="str">
        <f t="shared" si="7"/>
        <v>INR Zero Only</v>
      </c>
      <c r="IE86" s="31"/>
      <c r="IF86" s="31"/>
      <c r="IG86" s="31"/>
      <c r="IH86" s="31"/>
      <c r="II86" s="31"/>
    </row>
    <row r="87" spans="1:243" s="30" customFormat="1" ht="96" customHeight="1">
      <c r="A87" s="62">
        <v>2.29000000000001</v>
      </c>
      <c r="B87" s="69" t="s">
        <v>223</v>
      </c>
      <c r="C87" s="66" t="s">
        <v>121</v>
      </c>
      <c r="D87" s="68">
        <v>1</v>
      </c>
      <c r="E87" s="19" t="s">
        <v>38</v>
      </c>
      <c r="F87" s="56">
        <v>10</v>
      </c>
      <c r="G87" s="32"/>
      <c r="H87" s="32"/>
      <c r="I87" s="18" t="s">
        <v>39</v>
      </c>
      <c r="J87" s="21">
        <f t="shared" si="4"/>
        <v>1</v>
      </c>
      <c r="K87" s="22" t="s">
        <v>49</v>
      </c>
      <c r="L87" s="22" t="s">
        <v>8</v>
      </c>
      <c r="M87" s="57"/>
      <c r="N87" s="33"/>
      <c r="O87" s="33"/>
      <c r="P87" s="34"/>
      <c r="Q87" s="33"/>
      <c r="R87" s="33"/>
      <c r="S87" s="35"/>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58">
        <f t="shared" si="5"/>
        <v>0</v>
      </c>
      <c r="BB87" s="58">
        <f t="shared" si="6"/>
        <v>0</v>
      </c>
      <c r="BC87" s="29" t="str">
        <f t="shared" si="7"/>
        <v>INR Zero Only</v>
      </c>
      <c r="IE87" s="31"/>
      <c r="IF87" s="31"/>
      <c r="IG87" s="31"/>
      <c r="IH87" s="31"/>
      <c r="II87" s="31"/>
    </row>
    <row r="88" spans="1:243" s="30" customFormat="1" ht="65.25" customHeight="1">
      <c r="A88" s="17">
        <v>2.30000000000001</v>
      </c>
      <c r="B88" s="69" t="s">
        <v>224</v>
      </c>
      <c r="C88" s="66" t="s">
        <v>122</v>
      </c>
      <c r="D88" s="68">
        <v>1</v>
      </c>
      <c r="E88" s="19" t="s">
        <v>38</v>
      </c>
      <c r="F88" s="56">
        <v>10</v>
      </c>
      <c r="G88" s="32"/>
      <c r="H88" s="32"/>
      <c r="I88" s="18" t="s">
        <v>39</v>
      </c>
      <c r="J88" s="21">
        <f t="shared" si="4"/>
        <v>1</v>
      </c>
      <c r="K88" s="22" t="s">
        <v>49</v>
      </c>
      <c r="L88" s="22" t="s">
        <v>8</v>
      </c>
      <c r="M88" s="57"/>
      <c r="N88" s="33"/>
      <c r="O88" s="33"/>
      <c r="P88" s="34"/>
      <c r="Q88" s="33"/>
      <c r="R88" s="33"/>
      <c r="S88" s="35"/>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58">
        <f t="shared" si="5"/>
        <v>0</v>
      </c>
      <c r="BB88" s="58">
        <f t="shared" si="6"/>
        <v>0</v>
      </c>
      <c r="BC88" s="29" t="str">
        <f t="shared" si="7"/>
        <v>INR Zero Only</v>
      </c>
      <c r="IE88" s="31"/>
      <c r="IF88" s="31"/>
      <c r="IG88" s="31"/>
      <c r="IH88" s="31"/>
      <c r="II88" s="31"/>
    </row>
    <row r="89" spans="1:243" s="30" customFormat="1" ht="15">
      <c r="A89" s="62">
        <v>2.31000000000001</v>
      </c>
      <c r="B89" s="69" t="s">
        <v>225</v>
      </c>
      <c r="C89" s="66" t="s">
        <v>123</v>
      </c>
      <c r="D89" s="68">
        <v>1</v>
      </c>
      <c r="E89" s="19" t="s">
        <v>38</v>
      </c>
      <c r="F89" s="56">
        <v>10</v>
      </c>
      <c r="G89" s="32"/>
      <c r="H89" s="32"/>
      <c r="I89" s="18" t="s">
        <v>39</v>
      </c>
      <c r="J89" s="21">
        <f t="shared" si="4"/>
        <v>1</v>
      </c>
      <c r="K89" s="22" t="s">
        <v>49</v>
      </c>
      <c r="L89" s="22" t="s">
        <v>8</v>
      </c>
      <c r="M89" s="57"/>
      <c r="N89" s="33"/>
      <c r="O89" s="33"/>
      <c r="P89" s="34"/>
      <c r="Q89" s="33"/>
      <c r="R89" s="33"/>
      <c r="S89" s="35"/>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58">
        <f t="shared" si="5"/>
        <v>0</v>
      </c>
      <c r="BB89" s="58">
        <f t="shared" si="6"/>
        <v>0</v>
      </c>
      <c r="BC89" s="29" t="str">
        <f t="shared" si="7"/>
        <v>INR Zero Only</v>
      </c>
      <c r="IE89" s="31"/>
      <c r="IF89" s="31"/>
      <c r="IG89" s="31"/>
      <c r="IH89" s="31"/>
      <c r="II89" s="31"/>
    </row>
    <row r="90" spans="1:243" s="30" customFormat="1" ht="68.25" customHeight="1">
      <c r="A90" s="17">
        <v>2.32000000000001</v>
      </c>
      <c r="B90" s="69" t="s">
        <v>226</v>
      </c>
      <c r="C90" s="66" t="s">
        <v>124</v>
      </c>
      <c r="D90" s="68">
        <v>1</v>
      </c>
      <c r="E90" s="19" t="s">
        <v>38</v>
      </c>
      <c r="F90" s="56">
        <v>10</v>
      </c>
      <c r="G90" s="32"/>
      <c r="H90" s="32"/>
      <c r="I90" s="18" t="s">
        <v>39</v>
      </c>
      <c r="J90" s="21">
        <f t="shared" si="4"/>
        <v>1</v>
      </c>
      <c r="K90" s="22" t="s">
        <v>49</v>
      </c>
      <c r="L90" s="22" t="s">
        <v>8</v>
      </c>
      <c r="M90" s="57"/>
      <c r="N90" s="33"/>
      <c r="O90" s="33"/>
      <c r="P90" s="34"/>
      <c r="Q90" s="33"/>
      <c r="R90" s="33"/>
      <c r="S90" s="35"/>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58">
        <f t="shared" si="5"/>
        <v>0</v>
      </c>
      <c r="BB90" s="58">
        <f t="shared" si="6"/>
        <v>0</v>
      </c>
      <c r="BC90" s="29" t="str">
        <f t="shared" si="7"/>
        <v>INR Zero Only</v>
      </c>
      <c r="IE90" s="31"/>
      <c r="IF90" s="31"/>
      <c r="IG90" s="31"/>
      <c r="IH90" s="31"/>
      <c r="II90" s="31"/>
    </row>
    <row r="91" spans="1:243" s="30" customFormat="1" ht="30">
      <c r="A91" s="62">
        <v>2.33000000000001</v>
      </c>
      <c r="B91" s="69" t="s">
        <v>227</v>
      </c>
      <c r="C91" s="66" t="s">
        <v>125</v>
      </c>
      <c r="D91" s="68">
        <v>2</v>
      </c>
      <c r="E91" s="19" t="s">
        <v>38</v>
      </c>
      <c r="F91" s="56">
        <v>10</v>
      </c>
      <c r="G91" s="32"/>
      <c r="H91" s="32"/>
      <c r="I91" s="18" t="s">
        <v>39</v>
      </c>
      <c r="J91" s="21">
        <f t="shared" si="4"/>
        <v>1</v>
      </c>
      <c r="K91" s="22" t="s">
        <v>49</v>
      </c>
      <c r="L91" s="22" t="s">
        <v>8</v>
      </c>
      <c r="M91" s="57"/>
      <c r="N91" s="33"/>
      <c r="O91" s="33"/>
      <c r="P91" s="34"/>
      <c r="Q91" s="33"/>
      <c r="R91" s="33"/>
      <c r="S91" s="35"/>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58">
        <f t="shared" si="5"/>
        <v>0</v>
      </c>
      <c r="BB91" s="58">
        <f t="shared" si="6"/>
        <v>0</v>
      </c>
      <c r="BC91" s="29" t="str">
        <f t="shared" si="7"/>
        <v>INR Zero Only</v>
      </c>
      <c r="IE91" s="31"/>
      <c r="IF91" s="31"/>
      <c r="IG91" s="31"/>
      <c r="IH91" s="31"/>
      <c r="II91" s="31"/>
    </row>
    <row r="92" spans="1:243" s="30" customFormat="1" ht="15">
      <c r="A92" s="17">
        <v>2.34000000000001</v>
      </c>
      <c r="B92" s="69" t="s">
        <v>228</v>
      </c>
      <c r="C92" s="66" t="s">
        <v>126</v>
      </c>
      <c r="D92" s="68">
        <v>1</v>
      </c>
      <c r="E92" s="19" t="s">
        <v>38</v>
      </c>
      <c r="F92" s="56">
        <v>10</v>
      </c>
      <c r="G92" s="32"/>
      <c r="H92" s="32"/>
      <c r="I92" s="18" t="s">
        <v>39</v>
      </c>
      <c r="J92" s="21">
        <f t="shared" si="4"/>
        <v>1</v>
      </c>
      <c r="K92" s="22" t="s">
        <v>49</v>
      </c>
      <c r="L92" s="22" t="s">
        <v>8</v>
      </c>
      <c r="M92" s="57"/>
      <c r="N92" s="33"/>
      <c r="O92" s="33"/>
      <c r="P92" s="34"/>
      <c r="Q92" s="33"/>
      <c r="R92" s="33"/>
      <c r="S92" s="35"/>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58">
        <f t="shared" si="5"/>
        <v>0</v>
      </c>
      <c r="BB92" s="58">
        <f t="shared" si="6"/>
        <v>0</v>
      </c>
      <c r="BC92" s="29" t="str">
        <f t="shared" si="7"/>
        <v>INR Zero Only</v>
      </c>
      <c r="IE92" s="31"/>
      <c r="IF92" s="31"/>
      <c r="IG92" s="31"/>
      <c r="IH92" s="31"/>
      <c r="II92" s="31"/>
    </row>
    <row r="93" spans="1:243" s="30" customFormat="1" ht="15">
      <c r="A93" s="62">
        <v>2.35000000000001</v>
      </c>
      <c r="B93" s="69" t="s">
        <v>229</v>
      </c>
      <c r="C93" s="66" t="s">
        <v>127</v>
      </c>
      <c r="D93" s="68">
        <v>1</v>
      </c>
      <c r="E93" s="19" t="s">
        <v>38</v>
      </c>
      <c r="F93" s="56">
        <v>10</v>
      </c>
      <c r="G93" s="32"/>
      <c r="H93" s="32"/>
      <c r="I93" s="18" t="s">
        <v>39</v>
      </c>
      <c r="J93" s="21">
        <f>IF(I93="Less(-)",-1,1)</f>
        <v>1</v>
      </c>
      <c r="K93" s="22" t="s">
        <v>49</v>
      </c>
      <c r="L93" s="22" t="s">
        <v>8</v>
      </c>
      <c r="M93" s="57"/>
      <c r="N93" s="33"/>
      <c r="O93" s="33"/>
      <c r="P93" s="34"/>
      <c r="Q93" s="33"/>
      <c r="R93" s="33"/>
      <c r="S93" s="35"/>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58">
        <f>total_amount_ba($B$2,$D$2,D93,F93,J93,K93,M93)</f>
        <v>0</v>
      </c>
      <c r="BB93" s="58">
        <f>BA93+SUM(N93:AZ93)</f>
        <v>0</v>
      </c>
      <c r="BC93" s="29" t="str">
        <f>SpellNumber(L93,BB93)</f>
        <v>INR Zero Only</v>
      </c>
      <c r="IE93" s="31"/>
      <c r="IF93" s="31"/>
      <c r="IG93" s="31"/>
      <c r="IH93" s="31"/>
      <c r="II93" s="31"/>
    </row>
    <row r="94" spans="1:243" s="30" customFormat="1" ht="60.75" customHeight="1">
      <c r="A94" s="17">
        <v>2.36000000000001</v>
      </c>
      <c r="B94" s="69" t="s">
        <v>230</v>
      </c>
      <c r="C94" s="66" t="s">
        <v>128</v>
      </c>
      <c r="D94" s="68">
        <v>1</v>
      </c>
      <c r="E94" s="19" t="s">
        <v>38</v>
      </c>
      <c r="F94" s="56">
        <v>10</v>
      </c>
      <c r="G94" s="32"/>
      <c r="H94" s="32"/>
      <c r="I94" s="18" t="s">
        <v>39</v>
      </c>
      <c r="J94" s="21">
        <f>IF(I94="Less(-)",-1,1)</f>
        <v>1</v>
      </c>
      <c r="K94" s="22" t="s">
        <v>49</v>
      </c>
      <c r="L94" s="22" t="s">
        <v>8</v>
      </c>
      <c r="M94" s="57"/>
      <c r="N94" s="33"/>
      <c r="O94" s="33"/>
      <c r="P94" s="34"/>
      <c r="Q94" s="33"/>
      <c r="R94" s="33"/>
      <c r="S94" s="35"/>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58">
        <f>total_amount_ba($B$2,$D$2,D94,F94,J94,K94,M94)</f>
        <v>0</v>
      </c>
      <c r="BB94" s="58">
        <f>BA94+SUM(N94:AZ94)</f>
        <v>0</v>
      </c>
      <c r="BC94" s="29" t="str">
        <f>SpellNumber(L94,BB94)</f>
        <v>INR Zero Only</v>
      </c>
      <c r="IE94" s="31"/>
      <c r="IF94" s="31"/>
      <c r="IG94" s="31"/>
      <c r="IH94" s="31"/>
      <c r="II94" s="31"/>
    </row>
    <row r="95" spans="1:243" s="30" customFormat="1" ht="45">
      <c r="A95" s="62">
        <v>2.37000000000001</v>
      </c>
      <c r="B95" s="69" t="s">
        <v>231</v>
      </c>
      <c r="C95" s="66" t="s">
        <v>129</v>
      </c>
      <c r="D95" s="68">
        <v>1</v>
      </c>
      <c r="E95" s="19" t="s">
        <v>38</v>
      </c>
      <c r="F95" s="56">
        <v>10</v>
      </c>
      <c r="G95" s="32"/>
      <c r="H95" s="32"/>
      <c r="I95" s="18" t="s">
        <v>39</v>
      </c>
      <c r="J95" s="21">
        <f>IF(I95="Less(-)",-1,1)</f>
        <v>1</v>
      </c>
      <c r="K95" s="22" t="s">
        <v>49</v>
      </c>
      <c r="L95" s="22" t="s">
        <v>8</v>
      </c>
      <c r="M95" s="57"/>
      <c r="N95" s="33"/>
      <c r="O95" s="33"/>
      <c r="P95" s="34"/>
      <c r="Q95" s="33"/>
      <c r="R95" s="33"/>
      <c r="S95" s="35"/>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58">
        <f>total_amount_ba($B$2,$D$2,D95,F95,J95,K95,M95)</f>
        <v>0</v>
      </c>
      <c r="BB95" s="58">
        <f>BA95+SUM(N95:AZ95)</f>
        <v>0</v>
      </c>
      <c r="BC95" s="29" t="str">
        <f>SpellNumber(L95,BB95)</f>
        <v>INR Zero Only</v>
      </c>
      <c r="IE95" s="31"/>
      <c r="IF95" s="31"/>
      <c r="IG95" s="31"/>
      <c r="IH95" s="31"/>
      <c r="II95" s="31"/>
    </row>
    <row r="96" spans="1:243" s="30" customFormat="1" ht="15">
      <c r="A96" s="17">
        <v>2.38000000000001</v>
      </c>
      <c r="B96" s="69" t="s">
        <v>232</v>
      </c>
      <c r="C96" s="66" t="s">
        <v>130</v>
      </c>
      <c r="D96" s="68">
        <v>1</v>
      </c>
      <c r="E96" s="19" t="s">
        <v>38</v>
      </c>
      <c r="F96" s="56">
        <v>10</v>
      </c>
      <c r="G96" s="32"/>
      <c r="H96" s="32"/>
      <c r="I96" s="18" t="s">
        <v>39</v>
      </c>
      <c r="J96" s="21">
        <f aca="true" t="shared" si="8" ref="J96:J103">IF(I96="Less(-)",-1,1)</f>
        <v>1</v>
      </c>
      <c r="K96" s="22" t="s">
        <v>49</v>
      </c>
      <c r="L96" s="22" t="s">
        <v>8</v>
      </c>
      <c r="M96" s="57"/>
      <c r="N96" s="33"/>
      <c r="O96" s="33"/>
      <c r="P96" s="34"/>
      <c r="Q96" s="33"/>
      <c r="R96" s="33"/>
      <c r="S96" s="35"/>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58">
        <f aca="true" t="shared" si="9" ref="BA96:BA103">total_amount_ba($B$2,$D$2,D96,F96,J96,K96,M96)</f>
        <v>0</v>
      </c>
      <c r="BB96" s="58">
        <f aca="true" t="shared" si="10" ref="BB96:BB103">BA96+SUM(N96:AZ96)</f>
        <v>0</v>
      </c>
      <c r="BC96" s="29" t="str">
        <f aca="true" t="shared" si="11" ref="BC96:BC103">SpellNumber(L96,BB96)</f>
        <v>INR Zero Only</v>
      </c>
      <c r="IE96" s="31"/>
      <c r="IF96" s="31"/>
      <c r="IG96" s="31"/>
      <c r="IH96" s="31"/>
      <c r="II96" s="31"/>
    </row>
    <row r="97" spans="1:243" s="30" customFormat="1" ht="30">
      <c r="A97" s="62">
        <v>2.39000000000001</v>
      </c>
      <c r="B97" s="69" t="s">
        <v>233</v>
      </c>
      <c r="C97" s="66" t="s">
        <v>131</v>
      </c>
      <c r="D97" s="68">
        <v>2</v>
      </c>
      <c r="E97" s="19" t="s">
        <v>38</v>
      </c>
      <c r="F97" s="56">
        <v>10</v>
      </c>
      <c r="G97" s="32"/>
      <c r="H97" s="32"/>
      <c r="I97" s="18" t="s">
        <v>39</v>
      </c>
      <c r="J97" s="21">
        <f t="shared" si="8"/>
        <v>1</v>
      </c>
      <c r="K97" s="22" t="s">
        <v>49</v>
      </c>
      <c r="L97" s="22" t="s">
        <v>8</v>
      </c>
      <c r="M97" s="57"/>
      <c r="N97" s="33"/>
      <c r="O97" s="33"/>
      <c r="P97" s="34"/>
      <c r="Q97" s="33"/>
      <c r="R97" s="33"/>
      <c r="S97" s="35"/>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58">
        <f t="shared" si="9"/>
        <v>0</v>
      </c>
      <c r="BB97" s="58">
        <f t="shared" si="10"/>
        <v>0</v>
      </c>
      <c r="BC97" s="29" t="str">
        <f t="shared" si="11"/>
        <v>INR Zero Only</v>
      </c>
      <c r="IE97" s="31"/>
      <c r="IF97" s="31"/>
      <c r="IG97" s="31"/>
      <c r="IH97" s="31"/>
      <c r="II97" s="31"/>
    </row>
    <row r="98" spans="1:243" s="30" customFormat="1" ht="15">
      <c r="A98" s="17">
        <v>2.40000000000001</v>
      </c>
      <c r="B98" s="69" t="s">
        <v>234</v>
      </c>
      <c r="C98" s="66" t="s">
        <v>132</v>
      </c>
      <c r="D98" s="68">
        <v>2</v>
      </c>
      <c r="E98" s="19" t="s">
        <v>38</v>
      </c>
      <c r="F98" s="56">
        <v>10</v>
      </c>
      <c r="G98" s="32"/>
      <c r="H98" s="32"/>
      <c r="I98" s="18" t="s">
        <v>39</v>
      </c>
      <c r="J98" s="21">
        <f t="shared" si="8"/>
        <v>1</v>
      </c>
      <c r="K98" s="22" t="s">
        <v>49</v>
      </c>
      <c r="L98" s="22" t="s">
        <v>8</v>
      </c>
      <c r="M98" s="57"/>
      <c r="N98" s="33"/>
      <c r="O98" s="33"/>
      <c r="P98" s="34"/>
      <c r="Q98" s="33"/>
      <c r="R98" s="33"/>
      <c r="S98" s="35"/>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58">
        <f t="shared" si="9"/>
        <v>0</v>
      </c>
      <c r="BB98" s="58">
        <f t="shared" si="10"/>
        <v>0</v>
      </c>
      <c r="BC98" s="29" t="str">
        <f t="shared" si="11"/>
        <v>INR Zero Only</v>
      </c>
      <c r="IE98" s="31"/>
      <c r="IF98" s="31"/>
      <c r="IG98" s="31"/>
      <c r="IH98" s="31"/>
      <c r="II98" s="31"/>
    </row>
    <row r="99" spans="1:243" s="30" customFormat="1" ht="30.75" customHeight="1">
      <c r="A99" s="62">
        <v>2.41000000000001</v>
      </c>
      <c r="B99" s="69" t="s">
        <v>235</v>
      </c>
      <c r="C99" s="66" t="s">
        <v>133</v>
      </c>
      <c r="D99" s="68">
        <v>1</v>
      </c>
      <c r="E99" s="19" t="s">
        <v>38</v>
      </c>
      <c r="F99" s="56">
        <v>10</v>
      </c>
      <c r="G99" s="32"/>
      <c r="H99" s="32"/>
      <c r="I99" s="18" t="s">
        <v>39</v>
      </c>
      <c r="J99" s="21">
        <f t="shared" si="8"/>
        <v>1</v>
      </c>
      <c r="K99" s="22" t="s">
        <v>49</v>
      </c>
      <c r="L99" s="22" t="s">
        <v>8</v>
      </c>
      <c r="M99" s="57"/>
      <c r="N99" s="33"/>
      <c r="O99" s="33"/>
      <c r="P99" s="34"/>
      <c r="Q99" s="33"/>
      <c r="R99" s="33"/>
      <c r="S99" s="35"/>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58">
        <f t="shared" si="9"/>
        <v>0</v>
      </c>
      <c r="BB99" s="58">
        <f t="shared" si="10"/>
        <v>0</v>
      </c>
      <c r="BC99" s="29" t="str">
        <f t="shared" si="11"/>
        <v>INR Zero Only</v>
      </c>
      <c r="IE99" s="31"/>
      <c r="IF99" s="31"/>
      <c r="IG99" s="31"/>
      <c r="IH99" s="31"/>
      <c r="II99" s="31"/>
    </row>
    <row r="100" spans="1:243" s="30" customFormat="1" ht="32.25" customHeight="1">
      <c r="A100" s="17">
        <v>2.42000000000001</v>
      </c>
      <c r="B100" s="69" t="s">
        <v>236</v>
      </c>
      <c r="C100" s="66" t="s">
        <v>134</v>
      </c>
      <c r="D100" s="68">
        <v>2</v>
      </c>
      <c r="E100" s="19" t="s">
        <v>38</v>
      </c>
      <c r="F100" s="56">
        <v>10</v>
      </c>
      <c r="G100" s="32"/>
      <c r="H100" s="32"/>
      <c r="I100" s="18" t="s">
        <v>39</v>
      </c>
      <c r="J100" s="21">
        <f t="shared" si="8"/>
        <v>1</v>
      </c>
      <c r="K100" s="22" t="s">
        <v>49</v>
      </c>
      <c r="L100" s="22" t="s">
        <v>8</v>
      </c>
      <c r="M100" s="57"/>
      <c r="N100" s="33"/>
      <c r="O100" s="33"/>
      <c r="P100" s="34"/>
      <c r="Q100" s="33"/>
      <c r="R100" s="33"/>
      <c r="S100" s="35"/>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58">
        <f t="shared" si="9"/>
        <v>0</v>
      </c>
      <c r="BB100" s="58">
        <f t="shared" si="10"/>
        <v>0</v>
      </c>
      <c r="BC100" s="29" t="str">
        <f t="shared" si="11"/>
        <v>INR Zero Only</v>
      </c>
      <c r="IE100" s="31"/>
      <c r="IF100" s="31"/>
      <c r="IG100" s="31"/>
      <c r="IH100" s="31"/>
      <c r="II100" s="31"/>
    </row>
    <row r="101" spans="1:243" s="30" customFormat="1" ht="51" customHeight="1">
      <c r="A101" s="62">
        <v>2.43000000000001</v>
      </c>
      <c r="B101" s="69" t="s">
        <v>237</v>
      </c>
      <c r="C101" s="66" t="s">
        <v>135</v>
      </c>
      <c r="D101" s="68">
        <v>2</v>
      </c>
      <c r="E101" s="19" t="s">
        <v>38</v>
      </c>
      <c r="F101" s="56">
        <v>10</v>
      </c>
      <c r="G101" s="32"/>
      <c r="H101" s="32"/>
      <c r="I101" s="18" t="s">
        <v>39</v>
      </c>
      <c r="J101" s="21">
        <f t="shared" si="8"/>
        <v>1</v>
      </c>
      <c r="K101" s="22" t="s">
        <v>49</v>
      </c>
      <c r="L101" s="22" t="s">
        <v>8</v>
      </c>
      <c r="M101" s="57"/>
      <c r="N101" s="33"/>
      <c r="O101" s="33"/>
      <c r="P101" s="34"/>
      <c r="Q101" s="33"/>
      <c r="R101" s="33"/>
      <c r="S101" s="35"/>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58">
        <f t="shared" si="9"/>
        <v>0</v>
      </c>
      <c r="BB101" s="58">
        <f t="shared" si="10"/>
        <v>0</v>
      </c>
      <c r="BC101" s="29" t="str">
        <f t="shared" si="11"/>
        <v>INR Zero Only</v>
      </c>
      <c r="IE101" s="31"/>
      <c r="IF101" s="31"/>
      <c r="IG101" s="31"/>
      <c r="IH101" s="31"/>
      <c r="II101" s="31"/>
    </row>
    <row r="102" spans="1:243" s="30" customFormat="1" ht="45">
      <c r="A102" s="17">
        <v>2.44000000000001</v>
      </c>
      <c r="B102" s="69" t="s">
        <v>238</v>
      </c>
      <c r="C102" s="66" t="s">
        <v>136</v>
      </c>
      <c r="D102" s="68">
        <v>2</v>
      </c>
      <c r="E102" s="19" t="s">
        <v>38</v>
      </c>
      <c r="F102" s="56">
        <v>10</v>
      </c>
      <c r="G102" s="32"/>
      <c r="H102" s="32"/>
      <c r="I102" s="18" t="s">
        <v>39</v>
      </c>
      <c r="J102" s="21">
        <f t="shared" si="8"/>
        <v>1</v>
      </c>
      <c r="K102" s="22" t="s">
        <v>49</v>
      </c>
      <c r="L102" s="22" t="s">
        <v>8</v>
      </c>
      <c r="M102" s="57"/>
      <c r="N102" s="33"/>
      <c r="O102" s="33"/>
      <c r="P102" s="34"/>
      <c r="Q102" s="33"/>
      <c r="R102" s="33"/>
      <c r="S102" s="35"/>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58">
        <f t="shared" si="9"/>
        <v>0</v>
      </c>
      <c r="BB102" s="58">
        <f t="shared" si="10"/>
        <v>0</v>
      </c>
      <c r="BC102" s="29" t="str">
        <f t="shared" si="11"/>
        <v>INR Zero Only</v>
      </c>
      <c r="IE102" s="31"/>
      <c r="IF102" s="31"/>
      <c r="IG102" s="31"/>
      <c r="IH102" s="31"/>
      <c r="II102" s="31"/>
    </row>
    <row r="103" spans="1:243" s="30" customFormat="1" ht="15">
      <c r="A103" s="62">
        <v>2.45000000000001</v>
      </c>
      <c r="B103" s="69" t="s">
        <v>239</v>
      </c>
      <c r="C103" s="66" t="s">
        <v>137</v>
      </c>
      <c r="D103" s="68">
        <v>3</v>
      </c>
      <c r="E103" s="19" t="s">
        <v>38</v>
      </c>
      <c r="F103" s="56">
        <v>10</v>
      </c>
      <c r="G103" s="32"/>
      <c r="H103" s="32"/>
      <c r="I103" s="18" t="s">
        <v>39</v>
      </c>
      <c r="J103" s="21">
        <f t="shared" si="8"/>
        <v>1</v>
      </c>
      <c r="K103" s="22" t="s">
        <v>49</v>
      </c>
      <c r="L103" s="22" t="s">
        <v>8</v>
      </c>
      <c r="M103" s="57"/>
      <c r="N103" s="33"/>
      <c r="O103" s="33"/>
      <c r="P103" s="34"/>
      <c r="Q103" s="33"/>
      <c r="R103" s="33"/>
      <c r="S103" s="35"/>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58">
        <f t="shared" si="9"/>
        <v>0</v>
      </c>
      <c r="BB103" s="58">
        <f t="shared" si="10"/>
        <v>0</v>
      </c>
      <c r="BC103" s="29" t="str">
        <f t="shared" si="11"/>
        <v>INR Zero Only</v>
      </c>
      <c r="IE103" s="31"/>
      <c r="IF103" s="31"/>
      <c r="IG103" s="31"/>
      <c r="IH103" s="31"/>
      <c r="II103" s="31"/>
    </row>
    <row r="104" spans="1:243" s="30" customFormat="1" ht="60">
      <c r="A104" s="17">
        <v>2.46000000000001</v>
      </c>
      <c r="B104" s="69" t="s">
        <v>240</v>
      </c>
      <c r="C104" s="66" t="s">
        <v>138</v>
      </c>
      <c r="D104" s="68">
        <v>5</v>
      </c>
      <c r="E104" s="19" t="s">
        <v>38</v>
      </c>
      <c r="F104" s="56">
        <v>10</v>
      </c>
      <c r="G104" s="32"/>
      <c r="H104" s="32"/>
      <c r="I104" s="18" t="s">
        <v>39</v>
      </c>
      <c r="J104" s="21">
        <f aca="true" t="shared" si="12" ref="J104:J143">IF(I104="Less(-)",-1,1)</f>
        <v>1</v>
      </c>
      <c r="K104" s="22" t="s">
        <v>49</v>
      </c>
      <c r="L104" s="22" t="s">
        <v>8</v>
      </c>
      <c r="M104" s="57"/>
      <c r="N104" s="33"/>
      <c r="O104" s="33"/>
      <c r="P104" s="34"/>
      <c r="Q104" s="33"/>
      <c r="R104" s="33"/>
      <c r="S104" s="35"/>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58">
        <f aca="true" t="shared" si="13" ref="BA104:BA143">total_amount_ba($B$2,$D$2,D104,F104,J104,K104,M104)</f>
        <v>0</v>
      </c>
      <c r="BB104" s="58">
        <f aca="true" t="shared" si="14" ref="BB104:BB143">BA104+SUM(N104:AZ104)</f>
        <v>0</v>
      </c>
      <c r="BC104" s="29" t="str">
        <f aca="true" t="shared" si="15" ref="BC104:BC143">SpellNumber(L104,BB104)</f>
        <v>INR Zero Only</v>
      </c>
      <c r="IE104" s="31"/>
      <c r="IF104" s="31"/>
      <c r="IG104" s="31"/>
      <c r="IH104" s="31"/>
      <c r="II104" s="31"/>
    </row>
    <row r="105" spans="1:243" s="30" customFormat="1" ht="45">
      <c r="A105" s="62">
        <v>2.47000000000001</v>
      </c>
      <c r="B105" s="69" t="s">
        <v>349</v>
      </c>
      <c r="C105" s="66" t="s">
        <v>139</v>
      </c>
      <c r="D105" s="68">
        <v>1</v>
      </c>
      <c r="E105" s="19" t="s">
        <v>38</v>
      </c>
      <c r="F105" s="56">
        <v>10</v>
      </c>
      <c r="G105" s="32"/>
      <c r="H105" s="32"/>
      <c r="I105" s="18" t="s">
        <v>39</v>
      </c>
      <c r="J105" s="21">
        <f t="shared" si="12"/>
        <v>1</v>
      </c>
      <c r="K105" s="22" t="s">
        <v>49</v>
      </c>
      <c r="L105" s="22" t="s">
        <v>8</v>
      </c>
      <c r="M105" s="57"/>
      <c r="N105" s="33"/>
      <c r="O105" s="33"/>
      <c r="P105" s="34"/>
      <c r="Q105" s="33"/>
      <c r="R105" s="33"/>
      <c r="S105" s="35"/>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58">
        <f t="shared" si="13"/>
        <v>0</v>
      </c>
      <c r="BB105" s="58">
        <f t="shared" si="14"/>
        <v>0</v>
      </c>
      <c r="BC105" s="29" t="str">
        <f t="shared" si="15"/>
        <v>INR Zero Only</v>
      </c>
      <c r="IE105" s="31"/>
      <c r="IF105" s="31"/>
      <c r="IG105" s="31"/>
      <c r="IH105" s="31"/>
      <c r="II105" s="31"/>
    </row>
    <row r="106" spans="1:243" s="30" customFormat="1" ht="234" customHeight="1">
      <c r="A106" s="17">
        <v>2.48000000000001</v>
      </c>
      <c r="B106" s="69" t="s">
        <v>350</v>
      </c>
      <c r="C106" s="66" t="s">
        <v>140</v>
      </c>
      <c r="D106" s="68">
        <v>1</v>
      </c>
      <c r="E106" s="19" t="s">
        <v>38</v>
      </c>
      <c r="F106" s="56">
        <v>10</v>
      </c>
      <c r="G106" s="32"/>
      <c r="H106" s="32"/>
      <c r="I106" s="18" t="s">
        <v>39</v>
      </c>
      <c r="J106" s="21">
        <f t="shared" si="12"/>
        <v>1</v>
      </c>
      <c r="K106" s="22" t="s">
        <v>49</v>
      </c>
      <c r="L106" s="22" t="s">
        <v>8</v>
      </c>
      <c r="M106" s="57"/>
      <c r="N106" s="33"/>
      <c r="O106" s="33"/>
      <c r="P106" s="34"/>
      <c r="Q106" s="33"/>
      <c r="R106" s="33"/>
      <c r="S106" s="35"/>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58">
        <f t="shared" si="13"/>
        <v>0</v>
      </c>
      <c r="BB106" s="58">
        <f t="shared" si="14"/>
        <v>0</v>
      </c>
      <c r="BC106" s="29" t="str">
        <f t="shared" si="15"/>
        <v>INR Zero Only</v>
      </c>
      <c r="IE106" s="31"/>
      <c r="IF106" s="31"/>
      <c r="IG106" s="31"/>
      <c r="IH106" s="31"/>
      <c r="II106" s="31"/>
    </row>
    <row r="107" spans="1:243" s="30" customFormat="1" ht="409.5">
      <c r="A107" s="62">
        <v>2.49000000000001</v>
      </c>
      <c r="B107" s="65" t="s">
        <v>351</v>
      </c>
      <c r="C107" s="66" t="s">
        <v>141</v>
      </c>
      <c r="D107" s="68">
        <v>2</v>
      </c>
      <c r="E107" s="19" t="s">
        <v>38</v>
      </c>
      <c r="F107" s="56">
        <v>10</v>
      </c>
      <c r="G107" s="32"/>
      <c r="H107" s="32"/>
      <c r="I107" s="18" t="s">
        <v>39</v>
      </c>
      <c r="J107" s="21">
        <f t="shared" si="12"/>
        <v>1</v>
      </c>
      <c r="K107" s="22" t="s">
        <v>49</v>
      </c>
      <c r="L107" s="22" t="s">
        <v>8</v>
      </c>
      <c r="M107" s="57"/>
      <c r="N107" s="33"/>
      <c r="O107" s="33"/>
      <c r="P107" s="34"/>
      <c r="Q107" s="33"/>
      <c r="R107" s="33"/>
      <c r="S107" s="35"/>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58">
        <f t="shared" si="13"/>
        <v>0</v>
      </c>
      <c r="BB107" s="58">
        <f t="shared" si="14"/>
        <v>0</v>
      </c>
      <c r="BC107" s="29" t="str">
        <f t="shared" si="15"/>
        <v>INR Zero Only</v>
      </c>
      <c r="IE107" s="31"/>
      <c r="IF107" s="31"/>
      <c r="IG107" s="31"/>
      <c r="IH107" s="31"/>
      <c r="II107" s="31"/>
    </row>
    <row r="108" spans="1:243" s="30" customFormat="1" ht="30">
      <c r="A108" s="17">
        <v>2.50000000000001</v>
      </c>
      <c r="B108" s="69" t="s">
        <v>241</v>
      </c>
      <c r="C108" s="66" t="s">
        <v>142</v>
      </c>
      <c r="D108" s="68">
        <v>2</v>
      </c>
      <c r="E108" s="19" t="s">
        <v>38</v>
      </c>
      <c r="F108" s="56">
        <v>10</v>
      </c>
      <c r="G108" s="32"/>
      <c r="H108" s="32"/>
      <c r="I108" s="18" t="s">
        <v>39</v>
      </c>
      <c r="J108" s="21">
        <f t="shared" si="12"/>
        <v>1</v>
      </c>
      <c r="K108" s="22" t="s">
        <v>49</v>
      </c>
      <c r="L108" s="22" t="s">
        <v>8</v>
      </c>
      <c r="M108" s="57"/>
      <c r="N108" s="33"/>
      <c r="O108" s="33"/>
      <c r="P108" s="34"/>
      <c r="Q108" s="33"/>
      <c r="R108" s="33"/>
      <c r="S108" s="35"/>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58">
        <f t="shared" si="13"/>
        <v>0</v>
      </c>
      <c r="BB108" s="58">
        <f t="shared" si="14"/>
        <v>0</v>
      </c>
      <c r="BC108" s="29" t="str">
        <f t="shared" si="15"/>
        <v>INR Zero Only</v>
      </c>
      <c r="IE108" s="31"/>
      <c r="IF108" s="31"/>
      <c r="IG108" s="31"/>
      <c r="IH108" s="31"/>
      <c r="II108" s="31"/>
    </row>
    <row r="109" spans="1:243" s="30" customFormat="1" ht="30">
      <c r="A109" s="62">
        <v>2.51000000000001</v>
      </c>
      <c r="B109" s="69" t="s">
        <v>242</v>
      </c>
      <c r="C109" s="66" t="s">
        <v>143</v>
      </c>
      <c r="D109" s="68">
        <v>2</v>
      </c>
      <c r="E109" s="19" t="s">
        <v>38</v>
      </c>
      <c r="F109" s="56">
        <v>10</v>
      </c>
      <c r="G109" s="32"/>
      <c r="H109" s="32"/>
      <c r="I109" s="18" t="s">
        <v>39</v>
      </c>
      <c r="J109" s="21">
        <f t="shared" si="12"/>
        <v>1</v>
      </c>
      <c r="K109" s="22" t="s">
        <v>49</v>
      </c>
      <c r="L109" s="22" t="s">
        <v>8</v>
      </c>
      <c r="M109" s="57"/>
      <c r="N109" s="33"/>
      <c r="O109" s="33"/>
      <c r="P109" s="34"/>
      <c r="Q109" s="33"/>
      <c r="R109" s="33"/>
      <c r="S109" s="35"/>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58">
        <f t="shared" si="13"/>
        <v>0</v>
      </c>
      <c r="BB109" s="58">
        <f t="shared" si="14"/>
        <v>0</v>
      </c>
      <c r="BC109" s="29" t="str">
        <f t="shared" si="15"/>
        <v>INR Zero Only</v>
      </c>
      <c r="IE109" s="31"/>
      <c r="IF109" s="31"/>
      <c r="IG109" s="31"/>
      <c r="IH109" s="31"/>
      <c r="II109" s="31"/>
    </row>
    <row r="110" spans="1:243" s="30" customFormat="1" ht="30">
      <c r="A110" s="17">
        <v>2.52000000000001</v>
      </c>
      <c r="B110" s="69" t="s">
        <v>243</v>
      </c>
      <c r="C110" s="66" t="s">
        <v>144</v>
      </c>
      <c r="D110" s="68">
        <v>2</v>
      </c>
      <c r="E110" s="19" t="s">
        <v>38</v>
      </c>
      <c r="F110" s="56">
        <v>10</v>
      </c>
      <c r="G110" s="32"/>
      <c r="H110" s="32"/>
      <c r="I110" s="18" t="s">
        <v>39</v>
      </c>
      <c r="J110" s="21">
        <f t="shared" si="12"/>
        <v>1</v>
      </c>
      <c r="K110" s="22" t="s">
        <v>49</v>
      </c>
      <c r="L110" s="22" t="s">
        <v>8</v>
      </c>
      <c r="M110" s="57"/>
      <c r="N110" s="33"/>
      <c r="O110" s="33"/>
      <c r="P110" s="34"/>
      <c r="Q110" s="33"/>
      <c r="R110" s="33"/>
      <c r="S110" s="35"/>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58">
        <f t="shared" si="13"/>
        <v>0</v>
      </c>
      <c r="BB110" s="58">
        <f t="shared" si="14"/>
        <v>0</v>
      </c>
      <c r="BC110" s="29" t="str">
        <f t="shared" si="15"/>
        <v>INR Zero Only</v>
      </c>
      <c r="IE110" s="31"/>
      <c r="IF110" s="31"/>
      <c r="IG110" s="31"/>
      <c r="IH110" s="31"/>
      <c r="II110" s="31"/>
    </row>
    <row r="111" spans="1:243" s="30" customFormat="1" ht="30">
      <c r="A111" s="62">
        <v>3</v>
      </c>
      <c r="B111" s="63" t="s">
        <v>244</v>
      </c>
      <c r="C111" s="66"/>
      <c r="D111" s="64"/>
      <c r="E111" s="19"/>
      <c r="F111" s="18"/>
      <c r="G111" s="20"/>
      <c r="H111" s="20"/>
      <c r="I111" s="18"/>
      <c r="J111" s="21"/>
      <c r="K111" s="22"/>
      <c r="L111" s="22"/>
      <c r="M111" s="23"/>
      <c r="N111" s="24"/>
      <c r="O111" s="24"/>
      <c r="P111" s="25"/>
      <c r="Q111" s="24"/>
      <c r="R111" s="24"/>
      <c r="S111" s="26"/>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27"/>
      <c r="BB111" s="28"/>
      <c r="BC111" s="29"/>
      <c r="IE111" s="31"/>
      <c r="IF111" s="31"/>
      <c r="IG111" s="31"/>
      <c r="IH111" s="31"/>
      <c r="II111" s="31"/>
    </row>
    <row r="112" spans="1:243" s="30" customFormat="1" ht="87" customHeight="1">
      <c r="A112" s="62">
        <v>3.01</v>
      </c>
      <c r="B112" s="67" t="s">
        <v>352</v>
      </c>
      <c r="C112" s="66" t="s">
        <v>145</v>
      </c>
      <c r="D112" s="70">
        <v>1</v>
      </c>
      <c r="E112" s="19" t="s">
        <v>38</v>
      </c>
      <c r="F112" s="56">
        <v>10</v>
      </c>
      <c r="G112" s="32"/>
      <c r="H112" s="32"/>
      <c r="I112" s="18" t="s">
        <v>39</v>
      </c>
      <c r="J112" s="21">
        <f t="shared" si="12"/>
        <v>1</v>
      </c>
      <c r="K112" s="22" t="s">
        <v>49</v>
      </c>
      <c r="L112" s="22" t="s">
        <v>8</v>
      </c>
      <c r="M112" s="57"/>
      <c r="N112" s="33"/>
      <c r="O112" s="33"/>
      <c r="P112" s="34"/>
      <c r="Q112" s="33"/>
      <c r="R112" s="33"/>
      <c r="S112" s="35"/>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58">
        <f t="shared" si="13"/>
        <v>0</v>
      </c>
      <c r="BB112" s="58">
        <f t="shared" si="14"/>
        <v>0</v>
      </c>
      <c r="BC112" s="29" t="str">
        <f t="shared" si="15"/>
        <v>INR Zero Only</v>
      </c>
      <c r="IE112" s="31"/>
      <c r="IF112" s="31"/>
      <c r="IG112" s="31"/>
      <c r="IH112" s="31"/>
      <c r="II112" s="31"/>
    </row>
    <row r="113" spans="1:243" s="30" customFormat="1" ht="116.25" customHeight="1">
      <c r="A113" s="62">
        <v>3.02</v>
      </c>
      <c r="B113" s="67" t="s">
        <v>353</v>
      </c>
      <c r="C113" s="66" t="s">
        <v>146</v>
      </c>
      <c r="D113" s="70">
        <v>1</v>
      </c>
      <c r="E113" s="19" t="s">
        <v>38</v>
      </c>
      <c r="F113" s="56">
        <v>10</v>
      </c>
      <c r="G113" s="32"/>
      <c r="H113" s="32"/>
      <c r="I113" s="18" t="s">
        <v>39</v>
      </c>
      <c r="J113" s="21">
        <f t="shared" si="12"/>
        <v>1</v>
      </c>
      <c r="K113" s="22" t="s">
        <v>49</v>
      </c>
      <c r="L113" s="22" t="s">
        <v>8</v>
      </c>
      <c r="M113" s="57"/>
      <c r="N113" s="33"/>
      <c r="O113" s="33"/>
      <c r="P113" s="34"/>
      <c r="Q113" s="33"/>
      <c r="R113" s="33"/>
      <c r="S113" s="35"/>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58">
        <f t="shared" si="13"/>
        <v>0</v>
      </c>
      <c r="BB113" s="58">
        <f t="shared" si="14"/>
        <v>0</v>
      </c>
      <c r="BC113" s="29" t="str">
        <f t="shared" si="15"/>
        <v>INR Zero Only</v>
      </c>
      <c r="IE113" s="31"/>
      <c r="IF113" s="31"/>
      <c r="IG113" s="31"/>
      <c r="IH113" s="31"/>
      <c r="II113" s="31"/>
    </row>
    <row r="114" spans="1:243" s="30" customFormat="1" ht="145.5" customHeight="1">
      <c r="A114" s="62">
        <v>3.03</v>
      </c>
      <c r="B114" s="67" t="s">
        <v>354</v>
      </c>
      <c r="C114" s="66" t="s">
        <v>147</v>
      </c>
      <c r="D114" s="70">
        <v>1</v>
      </c>
      <c r="E114" s="19" t="s">
        <v>38</v>
      </c>
      <c r="F114" s="56">
        <v>10</v>
      </c>
      <c r="G114" s="32"/>
      <c r="H114" s="32"/>
      <c r="I114" s="18" t="s">
        <v>39</v>
      </c>
      <c r="J114" s="21">
        <f t="shared" si="12"/>
        <v>1</v>
      </c>
      <c r="K114" s="22" t="s">
        <v>49</v>
      </c>
      <c r="L114" s="22" t="s">
        <v>8</v>
      </c>
      <c r="M114" s="57"/>
      <c r="N114" s="33"/>
      <c r="O114" s="33"/>
      <c r="P114" s="34"/>
      <c r="Q114" s="33"/>
      <c r="R114" s="33"/>
      <c r="S114" s="35"/>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58">
        <f t="shared" si="13"/>
        <v>0</v>
      </c>
      <c r="BB114" s="58">
        <f t="shared" si="14"/>
        <v>0</v>
      </c>
      <c r="BC114" s="29" t="str">
        <f t="shared" si="15"/>
        <v>INR Zero Only</v>
      </c>
      <c r="IE114" s="31"/>
      <c r="IF114" s="31"/>
      <c r="IG114" s="31"/>
      <c r="IH114" s="31"/>
      <c r="II114" s="31"/>
    </row>
    <row r="115" spans="1:243" s="30" customFormat="1" ht="227.25" customHeight="1">
      <c r="A115" s="62">
        <v>3.04</v>
      </c>
      <c r="B115" s="67" t="s">
        <v>355</v>
      </c>
      <c r="C115" s="66" t="s">
        <v>148</v>
      </c>
      <c r="D115" s="70">
        <v>1</v>
      </c>
      <c r="E115" s="19" t="s">
        <v>38</v>
      </c>
      <c r="F115" s="56">
        <v>10</v>
      </c>
      <c r="G115" s="32"/>
      <c r="H115" s="32"/>
      <c r="I115" s="18" t="s">
        <v>39</v>
      </c>
      <c r="J115" s="21">
        <f t="shared" si="12"/>
        <v>1</v>
      </c>
      <c r="K115" s="22" t="s">
        <v>49</v>
      </c>
      <c r="L115" s="22" t="s">
        <v>8</v>
      </c>
      <c r="M115" s="57"/>
      <c r="N115" s="33"/>
      <c r="O115" s="33"/>
      <c r="P115" s="34"/>
      <c r="Q115" s="33"/>
      <c r="R115" s="33"/>
      <c r="S115" s="35"/>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58">
        <f t="shared" si="13"/>
        <v>0</v>
      </c>
      <c r="BB115" s="58">
        <f t="shared" si="14"/>
        <v>0</v>
      </c>
      <c r="BC115" s="29" t="str">
        <f t="shared" si="15"/>
        <v>INR Zero Only</v>
      </c>
      <c r="IE115" s="31"/>
      <c r="IF115" s="31"/>
      <c r="IG115" s="31"/>
      <c r="IH115" s="31"/>
      <c r="II115" s="31"/>
    </row>
    <row r="116" spans="1:243" s="30" customFormat="1" ht="120" customHeight="1">
      <c r="A116" s="62">
        <v>3.05</v>
      </c>
      <c r="B116" s="67" t="s">
        <v>356</v>
      </c>
      <c r="C116" s="66" t="s">
        <v>149</v>
      </c>
      <c r="D116" s="70">
        <v>1</v>
      </c>
      <c r="E116" s="19" t="s">
        <v>38</v>
      </c>
      <c r="F116" s="56">
        <v>10</v>
      </c>
      <c r="G116" s="32"/>
      <c r="H116" s="32"/>
      <c r="I116" s="18" t="s">
        <v>39</v>
      </c>
      <c r="J116" s="21">
        <f t="shared" si="12"/>
        <v>1</v>
      </c>
      <c r="K116" s="22" t="s">
        <v>49</v>
      </c>
      <c r="L116" s="22" t="s">
        <v>8</v>
      </c>
      <c r="M116" s="57"/>
      <c r="N116" s="33"/>
      <c r="O116" s="33"/>
      <c r="P116" s="34"/>
      <c r="Q116" s="33"/>
      <c r="R116" s="33"/>
      <c r="S116" s="35"/>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58">
        <f t="shared" si="13"/>
        <v>0</v>
      </c>
      <c r="BB116" s="58">
        <f t="shared" si="14"/>
        <v>0</v>
      </c>
      <c r="BC116" s="29" t="str">
        <f t="shared" si="15"/>
        <v>INR Zero Only</v>
      </c>
      <c r="IE116" s="31"/>
      <c r="IF116" s="31"/>
      <c r="IG116" s="31"/>
      <c r="IH116" s="31"/>
      <c r="II116" s="31"/>
    </row>
    <row r="117" spans="1:243" s="30" customFormat="1" ht="357" customHeight="1">
      <c r="A117" s="62">
        <v>3.06</v>
      </c>
      <c r="B117" s="67" t="s">
        <v>357</v>
      </c>
      <c r="C117" s="66" t="s">
        <v>150</v>
      </c>
      <c r="D117" s="70">
        <v>1</v>
      </c>
      <c r="E117" s="19" t="s">
        <v>38</v>
      </c>
      <c r="F117" s="56">
        <v>10</v>
      </c>
      <c r="G117" s="32"/>
      <c r="H117" s="32"/>
      <c r="I117" s="18" t="s">
        <v>39</v>
      </c>
      <c r="J117" s="21">
        <f t="shared" si="12"/>
        <v>1</v>
      </c>
      <c r="K117" s="22" t="s">
        <v>49</v>
      </c>
      <c r="L117" s="22" t="s">
        <v>8</v>
      </c>
      <c r="M117" s="57"/>
      <c r="N117" s="33"/>
      <c r="O117" s="33"/>
      <c r="P117" s="34"/>
      <c r="Q117" s="33"/>
      <c r="R117" s="33"/>
      <c r="S117" s="35"/>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58">
        <f t="shared" si="13"/>
        <v>0</v>
      </c>
      <c r="BB117" s="58">
        <f t="shared" si="14"/>
        <v>0</v>
      </c>
      <c r="BC117" s="29" t="str">
        <f t="shared" si="15"/>
        <v>INR Zero Only</v>
      </c>
      <c r="IE117" s="31"/>
      <c r="IF117" s="31"/>
      <c r="IG117" s="31"/>
      <c r="IH117" s="31"/>
      <c r="II117" s="31"/>
    </row>
    <row r="118" spans="1:243" s="30" customFormat="1" ht="30">
      <c r="A118" s="62">
        <v>4</v>
      </c>
      <c r="B118" s="63" t="s">
        <v>245</v>
      </c>
      <c r="C118" s="66"/>
      <c r="D118" s="64"/>
      <c r="E118" s="19"/>
      <c r="F118" s="18"/>
      <c r="G118" s="20"/>
      <c r="H118" s="20"/>
      <c r="I118" s="18"/>
      <c r="J118" s="21"/>
      <c r="K118" s="22"/>
      <c r="L118" s="22"/>
      <c r="M118" s="23"/>
      <c r="N118" s="24"/>
      <c r="O118" s="24"/>
      <c r="P118" s="25"/>
      <c r="Q118" s="24"/>
      <c r="R118" s="24"/>
      <c r="S118" s="26"/>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27"/>
      <c r="BB118" s="28"/>
      <c r="BC118" s="29"/>
      <c r="IE118" s="31"/>
      <c r="IF118" s="31"/>
      <c r="IG118" s="31"/>
      <c r="IH118" s="31"/>
      <c r="II118" s="31"/>
    </row>
    <row r="119" spans="1:243" s="30" customFormat="1" ht="75">
      <c r="A119" s="62">
        <v>4.01</v>
      </c>
      <c r="B119" s="69" t="s">
        <v>246</v>
      </c>
      <c r="C119" s="66" t="s">
        <v>151</v>
      </c>
      <c r="D119" s="70">
        <v>1</v>
      </c>
      <c r="E119" s="19" t="s">
        <v>38</v>
      </c>
      <c r="F119" s="56">
        <v>10</v>
      </c>
      <c r="G119" s="32"/>
      <c r="H119" s="32"/>
      <c r="I119" s="18" t="s">
        <v>39</v>
      </c>
      <c r="J119" s="21">
        <f t="shared" si="12"/>
        <v>1</v>
      </c>
      <c r="K119" s="22" t="s">
        <v>49</v>
      </c>
      <c r="L119" s="22" t="s">
        <v>8</v>
      </c>
      <c r="M119" s="57"/>
      <c r="N119" s="33"/>
      <c r="O119" s="33"/>
      <c r="P119" s="34"/>
      <c r="Q119" s="33"/>
      <c r="R119" s="33"/>
      <c r="S119" s="35"/>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58">
        <f t="shared" si="13"/>
        <v>0</v>
      </c>
      <c r="BB119" s="58">
        <f t="shared" si="14"/>
        <v>0</v>
      </c>
      <c r="BC119" s="29" t="str">
        <f t="shared" si="15"/>
        <v>INR Zero Only</v>
      </c>
      <c r="IE119" s="31"/>
      <c r="IF119" s="31"/>
      <c r="IG119" s="31"/>
      <c r="IH119" s="31"/>
      <c r="II119" s="31"/>
    </row>
    <row r="120" spans="1:243" s="30" customFormat="1" ht="112.5" customHeight="1">
      <c r="A120" s="62">
        <v>4.02</v>
      </c>
      <c r="B120" s="69" t="s">
        <v>247</v>
      </c>
      <c r="C120" s="66" t="s">
        <v>152</v>
      </c>
      <c r="D120" s="70">
        <v>1</v>
      </c>
      <c r="E120" s="19" t="s">
        <v>38</v>
      </c>
      <c r="F120" s="56">
        <v>10</v>
      </c>
      <c r="G120" s="32"/>
      <c r="H120" s="32"/>
      <c r="I120" s="18" t="s">
        <v>39</v>
      </c>
      <c r="J120" s="21">
        <f t="shared" si="12"/>
        <v>1</v>
      </c>
      <c r="K120" s="22" t="s">
        <v>49</v>
      </c>
      <c r="L120" s="22" t="s">
        <v>8</v>
      </c>
      <c r="M120" s="57"/>
      <c r="N120" s="33"/>
      <c r="O120" s="33"/>
      <c r="P120" s="34"/>
      <c r="Q120" s="33"/>
      <c r="R120" s="33"/>
      <c r="S120" s="35"/>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58">
        <f t="shared" si="13"/>
        <v>0</v>
      </c>
      <c r="BB120" s="58">
        <f t="shared" si="14"/>
        <v>0</v>
      </c>
      <c r="BC120" s="29" t="str">
        <f t="shared" si="15"/>
        <v>INR Zero Only</v>
      </c>
      <c r="IE120" s="31"/>
      <c r="IF120" s="31"/>
      <c r="IG120" s="31"/>
      <c r="IH120" s="31"/>
      <c r="II120" s="31"/>
    </row>
    <row r="121" spans="1:243" s="30" customFormat="1" ht="45">
      <c r="A121" s="62">
        <v>4.03</v>
      </c>
      <c r="B121" s="69" t="s">
        <v>248</v>
      </c>
      <c r="C121" s="66" t="s">
        <v>153</v>
      </c>
      <c r="D121" s="70">
        <v>4</v>
      </c>
      <c r="E121" s="19" t="s">
        <v>38</v>
      </c>
      <c r="F121" s="56">
        <v>10</v>
      </c>
      <c r="G121" s="32"/>
      <c r="H121" s="32"/>
      <c r="I121" s="18" t="s">
        <v>39</v>
      </c>
      <c r="J121" s="21">
        <f t="shared" si="12"/>
        <v>1</v>
      </c>
      <c r="K121" s="22" t="s">
        <v>49</v>
      </c>
      <c r="L121" s="22" t="s">
        <v>8</v>
      </c>
      <c r="M121" s="57"/>
      <c r="N121" s="33"/>
      <c r="O121" s="33"/>
      <c r="P121" s="34"/>
      <c r="Q121" s="33"/>
      <c r="R121" s="33"/>
      <c r="S121" s="35"/>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58">
        <f t="shared" si="13"/>
        <v>0</v>
      </c>
      <c r="BB121" s="58">
        <f t="shared" si="14"/>
        <v>0</v>
      </c>
      <c r="BC121" s="29" t="str">
        <f t="shared" si="15"/>
        <v>INR Zero Only</v>
      </c>
      <c r="IE121" s="31"/>
      <c r="IF121" s="31"/>
      <c r="IG121" s="31"/>
      <c r="IH121" s="31"/>
      <c r="II121" s="31"/>
    </row>
    <row r="122" spans="1:243" s="30" customFormat="1" ht="45">
      <c r="A122" s="62">
        <v>4.04</v>
      </c>
      <c r="B122" s="69" t="s">
        <v>248</v>
      </c>
      <c r="C122" s="66" t="s">
        <v>154</v>
      </c>
      <c r="D122" s="70">
        <v>4</v>
      </c>
      <c r="E122" s="19" t="s">
        <v>38</v>
      </c>
      <c r="F122" s="56">
        <v>10</v>
      </c>
      <c r="G122" s="32"/>
      <c r="H122" s="32"/>
      <c r="I122" s="18" t="s">
        <v>39</v>
      </c>
      <c r="J122" s="21">
        <f t="shared" si="12"/>
        <v>1</v>
      </c>
      <c r="K122" s="22" t="s">
        <v>49</v>
      </c>
      <c r="L122" s="22" t="s">
        <v>8</v>
      </c>
      <c r="M122" s="57"/>
      <c r="N122" s="33"/>
      <c r="O122" s="33"/>
      <c r="P122" s="34"/>
      <c r="Q122" s="33"/>
      <c r="R122" s="33"/>
      <c r="S122" s="35"/>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58">
        <f t="shared" si="13"/>
        <v>0</v>
      </c>
      <c r="BB122" s="58">
        <f t="shared" si="14"/>
        <v>0</v>
      </c>
      <c r="BC122" s="29" t="str">
        <f t="shared" si="15"/>
        <v>INR Zero Only</v>
      </c>
      <c r="IE122" s="31"/>
      <c r="IF122" s="31"/>
      <c r="IG122" s="31"/>
      <c r="IH122" s="31"/>
      <c r="II122" s="31"/>
    </row>
    <row r="123" spans="1:243" s="30" customFormat="1" ht="78" customHeight="1">
      <c r="A123" s="62">
        <v>4.05</v>
      </c>
      <c r="B123" s="69" t="s">
        <v>249</v>
      </c>
      <c r="C123" s="66" t="s">
        <v>155</v>
      </c>
      <c r="D123" s="70">
        <v>2</v>
      </c>
      <c r="E123" s="19" t="s">
        <v>38</v>
      </c>
      <c r="F123" s="56">
        <v>10</v>
      </c>
      <c r="G123" s="32"/>
      <c r="H123" s="32"/>
      <c r="I123" s="18" t="s">
        <v>39</v>
      </c>
      <c r="J123" s="21">
        <f t="shared" si="12"/>
        <v>1</v>
      </c>
      <c r="K123" s="22" t="s">
        <v>49</v>
      </c>
      <c r="L123" s="22" t="s">
        <v>8</v>
      </c>
      <c r="M123" s="57"/>
      <c r="N123" s="33"/>
      <c r="O123" s="33"/>
      <c r="P123" s="34"/>
      <c r="Q123" s="33"/>
      <c r="R123" s="33"/>
      <c r="S123" s="35"/>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58">
        <f t="shared" si="13"/>
        <v>0</v>
      </c>
      <c r="BB123" s="58">
        <f t="shared" si="14"/>
        <v>0</v>
      </c>
      <c r="BC123" s="29" t="str">
        <f t="shared" si="15"/>
        <v>INR Zero Only</v>
      </c>
      <c r="IE123" s="31"/>
      <c r="IF123" s="31"/>
      <c r="IG123" s="31"/>
      <c r="IH123" s="31"/>
      <c r="II123" s="31"/>
    </row>
    <row r="124" spans="1:243" s="30" customFormat="1" ht="82.5" customHeight="1">
      <c r="A124" s="62">
        <v>4.06</v>
      </c>
      <c r="B124" s="69" t="s">
        <v>250</v>
      </c>
      <c r="C124" s="66" t="s">
        <v>156</v>
      </c>
      <c r="D124" s="70">
        <v>1</v>
      </c>
      <c r="E124" s="19" t="s">
        <v>38</v>
      </c>
      <c r="F124" s="56">
        <v>10</v>
      </c>
      <c r="G124" s="32"/>
      <c r="H124" s="32"/>
      <c r="I124" s="18" t="s">
        <v>39</v>
      </c>
      <c r="J124" s="21">
        <f t="shared" si="12"/>
        <v>1</v>
      </c>
      <c r="K124" s="22" t="s">
        <v>49</v>
      </c>
      <c r="L124" s="22" t="s">
        <v>8</v>
      </c>
      <c r="M124" s="57"/>
      <c r="N124" s="33"/>
      <c r="O124" s="33"/>
      <c r="P124" s="34"/>
      <c r="Q124" s="33"/>
      <c r="R124" s="33"/>
      <c r="S124" s="35"/>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58">
        <f t="shared" si="13"/>
        <v>0</v>
      </c>
      <c r="BB124" s="58">
        <f t="shared" si="14"/>
        <v>0</v>
      </c>
      <c r="BC124" s="29" t="str">
        <f t="shared" si="15"/>
        <v>INR Zero Only</v>
      </c>
      <c r="IE124" s="31"/>
      <c r="IF124" s="31"/>
      <c r="IG124" s="31"/>
      <c r="IH124" s="31"/>
      <c r="II124" s="31"/>
    </row>
    <row r="125" spans="1:243" s="30" customFormat="1" ht="60">
      <c r="A125" s="62">
        <v>4.07</v>
      </c>
      <c r="B125" s="69" t="s">
        <v>251</v>
      </c>
      <c r="C125" s="66" t="s">
        <v>157</v>
      </c>
      <c r="D125" s="70">
        <v>4</v>
      </c>
      <c r="E125" s="19" t="s">
        <v>38</v>
      </c>
      <c r="F125" s="56">
        <v>10</v>
      </c>
      <c r="G125" s="32"/>
      <c r="H125" s="32"/>
      <c r="I125" s="18" t="s">
        <v>39</v>
      </c>
      <c r="J125" s="21">
        <f t="shared" si="12"/>
        <v>1</v>
      </c>
      <c r="K125" s="22" t="s">
        <v>49</v>
      </c>
      <c r="L125" s="22" t="s">
        <v>8</v>
      </c>
      <c r="M125" s="57"/>
      <c r="N125" s="33"/>
      <c r="O125" s="33"/>
      <c r="P125" s="34"/>
      <c r="Q125" s="33"/>
      <c r="R125" s="33"/>
      <c r="S125" s="35"/>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58">
        <f t="shared" si="13"/>
        <v>0</v>
      </c>
      <c r="BB125" s="58">
        <f t="shared" si="14"/>
        <v>0</v>
      </c>
      <c r="BC125" s="29" t="str">
        <f t="shared" si="15"/>
        <v>INR Zero Only</v>
      </c>
      <c r="IE125" s="31"/>
      <c r="IF125" s="31"/>
      <c r="IG125" s="31"/>
      <c r="IH125" s="31"/>
      <c r="II125" s="31"/>
    </row>
    <row r="126" spans="1:243" s="30" customFormat="1" ht="69" customHeight="1">
      <c r="A126" s="62">
        <v>4.08</v>
      </c>
      <c r="B126" s="69" t="s">
        <v>252</v>
      </c>
      <c r="C126" s="66" t="s">
        <v>158</v>
      </c>
      <c r="D126" s="70">
        <v>1</v>
      </c>
      <c r="E126" s="19" t="s">
        <v>38</v>
      </c>
      <c r="F126" s="56">
        <v>10</v>
      </c>
      <c r="G126" s="32"/>
      <c r="H126" s="32"/>
      <c r="I126" s="18" t="s">
        <v>39</v>
      </c>
      <c r="J126" s="21">
        <f t="shared" si="12"/>
        <v>1</v>
      </c>
      <c r="K126" s="22" t="s">
        <v>49</v>
      </c>
      <c r="L126" s="22" t="s">
        <v>8</v>
      </c>
      <c r="M126" s="57"/>
      <c r="N126" s="33"/>
      <c r="O126" s="33"/>
      <c r="P126" s="34"/>
      <c r="Q126" s="33"/>
      <c r="R126" s="33"/>
      <c r="S126" s="3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58">
        <f t="shared" si="13"/>
        <v>0</v>
      </c>
      <c r="BB126" s="58">
        <f t="shared" si="14"/>
        <v>0</v>
      </c>
      <c r="BC126" s="29" t="str">
        <f t="shared" si="15"/>
        <v>INR Zero Only</v>
      </c>
      <c r="IE126" s="31"/>
      <c r="IF126" s="31"/>
      <c r="IG126" s="31"/>
      <c r="IH126" s="31"/>
      <c r="II126" s="31"/>
    </row>
    <row r="127" spans="1:243" s="30" customFormat="1" ht="71.25" customHeight="1">
      <c r="A127" s="62">
        <v>4.09</v>
      </c>
      <c r="B127" s="69" t="s">
        <v>253</v>
      </c>
      <c r="C127" s="66" t="s">
        <v>159</v>
      </c>
      <c r="D127" s="70">
        <v>1</v>
      </c>
      <c r="E127" s="19" t="s">
        <v>38</v>
      </c>
      <c r="F127" s="56">
        <v>10</v>
      </c>
      <c r="G127" s="32"/>
      <c r="H127" s="32"/>
      <c r="I127" s="18" t="s">
        <v>39</v>
      </c>
      <c r="J127" s="21">
        <f t="shared" si="12"/>
        <v>1</v>
      </c>
      <c r="K127" s="22" t="s">
        <v>49</v>
      </c>
      <c r="L127" s="22" t="s">
        <v>8</v>
      </c>
      <c r="M127" s="57"/>
      <c r="N127" s="33"/>
      <c r="O127" s="33"/>
      <c r="P127" s="34"/>
      <c r="Q127" s="33"/>
      <c r="R127" s="33"/>
      <c r="S127" s="35"/>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58">
        <f t="shared" si="13"/>
        <v>0</v>
      </c>
      <c r="BB127" s="58">
        <f t="shared" si="14"/>
        <v>0</v>
      </c>
      <c r="BC127" s="29" t="str">
        <f t="shared" si="15"/>
        <v>INR Zero Only</v>
      </c>
      <c r="IE127" s="31"/>
      <c r="IF127" s="31"/>
      <c r="IG127" s="31"/>
      <c r="IH127" s="31"/>
      <c r="II127" s="31"/>
    </row>
    <row r="128" spans="1:243" s="30" customFormat="1" ht="32.25" customHeight="1">
      <c r="A128" s="62">
        <v>4.1</v>
      </c>
      <c r="B128" s="69" t="s">
        <v>254</v>
      </c>
      <c r="C128" s="66" t="s">
        <v>160</v>
      </c>
      <c r="D128" s="70">
        <v>1</v>
      </c>
      <c r="E128" s="19" t="s">
        <v>38</v>
      </c>
      <c r="F128" s="56">
        <v>10</v>
      </c>
      <c r="G128" s="32"/>
      <c r="H128" s="32"/>
      <c r="I128" s="18" t="s">
        <v>39</v>
      </c>
      <c r="J128" s="21">
        <f t="shared" si="12"/>
        <v>1</v>
      </c>
      <c r="K128" s="22" t="s">
        <v>49</v>
      </c>
      <c r="L128" s="22" t="s">
        <v>8</v>
      </c>
      <c r="M128" s="57"/>
      <c r="N128" s="33"/>
      <c r="O128" s="33"/>
      <c r="P128" s="34"/>
      <c r="Q128" s="33"/>
      <c r="R128" s="33"/>
      <c r="S128" s="35"/>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58">
        <f t="shared" si="13"/>
        <v>0</v>
      </c>
      <c r="BB128" s="58">
        <f t="shared" si="14"/>
        <v>0</v>
      </c>
      <c r="BC128" s="29" t="str">
        <f t="shared" si="15"/>
        <v>INR Zero Only</v>
      </c>
      <c r="IE128" s="31"/>
      <c r="IF128" s="31"/>
      <c r="IG128" s="31"/>
      <c r="IH128" s="31"/>
      <c r="II128" s="31"/>
    </row>
    <row r="129" spans="1:243" s="30" customFormat="1" ht="37.5" customHeight="1">
      <c r="A129" s="62">
        <v>4.11</v>
      </c>
      <c r="B129" s="69" t="s">
        <v>255</v>
      </c>
      <c r="C129" s="66" t="s">
        <v>161</v>
      </c>
      <c r="D129" s="70">
        <v>1</v>
      </c>
      <c r="E129" s="19" t="s">
        <v>38</v>
      </c>
      <c r="F129" s="56">
        <v>10</v>
      </c>
      <c r="G129" s="32"/>
      <c r="H129" s="32"/>
      <c r="I129" s="18" t="s">
        <v>39</v>
      </c>
      <c r="J129" s="21">
        <f t="shared" si="12"/>
        <v>1</v>
      </c>
      <c r="K129" s="22" t="s">
        <v>49</v>
      </c>
      <c r="L129" s="22" t="s">
        <v>8</v>
      </c>
      <c r="M129" s="57"/>
      <c r="N129" s="33"/>
      <c r="O129" s="33"/>
      <c r="P129" s="34"/>
      <c r="Q129" s="33"/>
      <c r="R129" s="33"/>
      <c r="S129" s="35"/>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58">
        <f t="shared" si="13"/>
        <v>0</v>
      </c>
      <c r="BB129" s="58">
        <f t="shared" si="14"/>
        <v>0</v>
      </c>
      <c r="BC129" s="29" t="str">
        <f t="shared" si="15"/>
        <v>INR Zero Only</v>
      </c>
      <c r="IE129" s="31"/>
      <c r="IF129" s="31"/>
      <c r="IG129" s="31"/>
      <c r="IH129" s="31"/>
      <c r="II129" s="31"/>
    </row>
    <row r="130" spans="1:243" s="30" customFormat="1" ht="55.5" customHeight="1">
      <c r="A130" s="62">
        <v>4.12</v>
      </c>
      <c r="B130" s="69" t="s">
        <v>256</v>
      </c>
      <c r="C130" s="66" t="s">
        <v>162</v>
      </c>
      <c r="D130" s="70">
        <v>1</v>
      </c>
      <c r="E130" s="19" t="s">
        <v>38</v>
      </c>
      <c r="F130" s="56">
        <v>10</v>
      </c>
      <c r="G130" s="32"/>
      <c r="H130" s="32"/>
      <c r="I130" s="18" t="s">
        <v>39</v>
      </c>
      <c r="J130" s="21">
        <f t="shared" si="12"/>
        <v>1</v>
      </c>
      <c r="K130" s="22" t="s">
        <v>49</v>
      </c>
      <c r="L130" s="22" t="s">
        <v>8</v>
      </c>
      <c r="M130" s="57"/>
      <c r="N130" s="33"/>
      <c r="O130" s="33"/>
      <c r="P130" s="34"/>
      <c r="Q130" s="33"/>
      <c r="R130" s="33"/>
      <c r="S130" s="35"/>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58">
        <f t="shared" si="13"/>
        <v>0</v>
      </c>
      <c r="BB130" s="58">
        <f t="shared" si="14"/>
        <v>0</v>
      </c>
      <c r="BC130" s="29" t="str">
        <f t="shared" si="15"/>
        <v>INR Zero Only</v>
      </c>
      <c r="IE130" s="31"/>
      <c r="IF130" s="31"/>
      <c r="IG130" s="31"/>
      <c r="IH130" s="31"/>
      <c r="II130" s="31"/>
    </row>
    <row r="131" spans="1:243" s="30" customFormat="1" ht="332.25" customHeight="1">
      <c r="A131" s="62">
        <v>4.13</v>
      </c>
      <c r="B131" s="67" t="s">
        <v>358</v>
      </c>
      <c r="C131" s="66" t="s">
        <v>163</v>
      </c>
      <c r="D131" s="70">
        <v>2</v>
      </c>
      <c r="E131" s="19" t="s">
        <v>38</v>
      </c>
      <c r="F131" s="56">
        <v>10</v>
      </c>
      <c r="G131" s="32"/>
      <c r="H131" s="32"/>
      <c r="I131" s="18" t="s">
        <v>39</v>
      </c>
      <c r="J131" s="21">
        <f t="shared" si="12"/>
        <v>1</v>
      </c>
      <c r="K131" s="22" t="s">
        <v>49</v>
      </c>
      <c r="L131" s="22" t="s">
        <v>8</v>
      </c>
      <c r="M131" s="57"/>
      <c r="N131" s="33"/>
      <c r="O131" s="33"/>
      <c r="P131" s="34"/>
      <c r="Q131" s="33"/>
      <c r="R131" s="33"/>
      <c r="S131" s="35"/>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58">
        <f t="shared" si="13"/>
        <v>0</v>
      </c>
      <c r="BB131" s="58">
        <f t="shared" si="14"/>
        <v>0</v>
      </c>
      <c r="BC131" s="29" t="str">
        <f t="shared" si="15"/>
        <v>INR Zero Only</v>
      </c>
      <c r="IE131" s="31"/>
      <c r="IF131" s="31"/>
      <c r="IG131" s="31"/>
      <c r="IH131" s="31"/>
      <c r="II131" s="31"/>
    </row>
    <row r="132" spans="1:243" s="30" customFormat="1" ht="45">
      <c r="A132" s="62">
        <v>4.14</v>
      </c>
      <c r="B132" s="69" t="s">
        <v>257</v>
      </c>
      <c r="C132" s="66" t="s">
        <v>164</v>
      </c>
      <c r="D132" s="70">
        <v>1</v>
      </c>
      <c r="E132" s="19" t="s">
        <v>38</v>
      </c>
      <c r="F132" s="56">
        <v>10</v>
      </c>
      <c r="G132" s="32"/>
      <c r="H132" s="32"/>
      <c r="I132" s="18" t="s">
        <v>39</v>
      </c>
      <c r="J132" s="21">
        <f t="shared" si="12"/>
        <v>1</v>
      </c>
      <c r="K132" s="22" t="s">
        <v>49</v>
      </c>
      <c r="L132" s="22" t="s">
        <v>8</v>
      </c>
      <c r="M132" s="57"/>
      <c r="N132" s="33"/>
      <c r="O132" s="33"/>
      <c r="P132" s="34"/>
      <c r="Q132" s="33"/>
      <c r="R132" s="33"/>
      <c r="S132" s="35"/>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58">
        <f t="shared" si="13"/>
        <v>0</v>
      </c>
      <c r="BB132" s="58">
        <f t="shared" si="14"/>
        <v>0</v>
      </c>
      <c r="BC132" s="29" t="str">
        <f t="shared" si="15"/>
        <v>INR Zero Only</v>
      </c>
      <c r="IE132" s="31"/>
      <c r="IF132" s="31"/>
      <c r="IG132" s="31"/>
      <c r="IH132" s="31"/>
      <c r="II132" s="31"/>
    </row>
    <row r="133" spans="1:243" s="30" customFormat="1" ht="30">
      <c r="A133" s="62">
        <v>5</v>
      </c>
      <c r="B133" s="63" t="s">
        <v>258</v>
      </c>
      <c r="C133" s="66"/>
      <c r="D133" s="64"/>
      <c r="E133" s="19"/>
      <c r="F133" s="18"/>
      <c r="G133" s="20"/>
      <c r="H133" s="20"/>
      <c r="I133" s="18"/>
      <c r="J133" s="21"/>
      <c r="K133" s="22"/>
      <c r="L133" s="22"/>
      <c r="M133" s="23"/>
      <c r="N133" s="24"/>
      <c r="O133" s="24"/>
      <c r="P133" s="25"/>
      <c r="Q133" s="24"/>
      <c r="R133" s="24"/>
      <c r="S133" s="26"/>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27"/>
      <c r="BB133" s="28"/>
      <c r="BC133" s="29"/>
      <c r="IE133" s="31"/>
      <c r="IF133" s="31"/>
      <c r="IG133" s="31"/>
      <c r="IH133" s="31"/>
      <c r="II133" s="31"/>
    </row>
    <row r="134" spans="1:243" s="30" customFormat="1" ht="30">
      <c r="A134" s="62">
        <v>5.01</v>
      </c>
      <c r="B134" s="69" t="s">
        <v>259</v>
      </c>
      <c r="C134" s="66" t="s">
        <v>165</v>
      </c>
      <c r="D134" s="68">
        <v>2</v>
      </c>
      <c r="E134" s="19" t="s">
        <v>38</v>
      </c>
      <c r="F134" s="56">
        <v>10</v>
      </c>
      <c r="G134" s="32"/>
      <c r="H134" s="32"/>
      <c r="I134" s="18" t="s">
        <v>39</v>
      </c>
      <c r="J134" s="21">
        <f t="shared" si="12"/>
        <v>1</v>
      </c>
      <c r="K134" s="22" t="s">
        <v>49</v>
      </c>
      <c r="L134" s="22" t="s">
        <v>8</v>
      </c>
      <c r="M134" s="57"/>
      <c r="N134" s="33"/>
      <c r="O134" s="33"/>
      <c r="P134" s="34"/>
      <c r="Q134" s="33"/>
      <c r="R134" s="33"/>
      <c r="S134" s="35"/>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58">
        <f t="shared" si="13"/>
        <v>0</v>
      </c>
      <c r="BB134" s="58">
        <f t="shared" si="14"/>
        <v>0</v>
      </c>
      <c r="BC134" s="29" t="str">
        <f t="shared" si="15"/>
        <v>INR Zero Only</v>
      </c>
      <c r="IE134" s="31"/>
      <c r="IF134" s="31"/>
      <c r="IG134" s="31"/>
      <c r="IH134" s="31"/>
      <c r="II134" s="31"/>
    </row>
    <row r="135" spans="1:243" s="30" customFormat="1" ht="30">
      <c r="A135" s="62">
        <v>5.02</v>
      </c>
      <c r="B135" s="69" t="s">
        <v>260</v>
      </c>
      <c r="C135" s="66" t="s">
        <v>166</v>
      </c>
      <c r="D135" s="68">
        <v>1</v>
      </c>
      <c r="E135" s="19" t="s">
        <v>38</v>
      </c>
      <c r="F135" s="56">
        <v>10</v>
      </c>
      <c r="G135" s="32"/>
      <c r="H135" s="32"/>
      <c r="I135" s="18" t="s">
        <v>39</v>
      </c>
      <c r="J135" s="21">
        <f t="shared" si="12"/>
        <v>1</v>
      </c>
      <c r="K135" s="22" t="s">
        <v>49</v>
      </c>
      <c r="L135" s="22" t="s">
        <v>8</v>
      </c>
      <c r="M135" s="57"/>
      <c r="N135" s="33"/>
      <c r="O135" s="33"/>
      <c r="P135" s="34"/>
      <c r="Q135" s="33"/>
      <c r="R135" s="33"/>
      <c r="S135" s="35"/>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58">
        <f t="shared" si="13"/>
        <v>0</v>
      </c>
      <c r="BB135" s="58">
        <f t="shared" si="14"/>
        <v>0</v>
      </c>
      <c r="BC135" s="29" t="str">
        <f t="shared" si="15"/>
        <v>INR Zero Only</v>
      </c>
      <c r="IE135" s="31"/>
      <c r="IF135" s="31"/>
      <c r="IG135" s="31"/>
      <c r="IH135" s="31"/>
      <c r="II135" s="31"/>
    </row>
    <row r="136" spans="1:243" s="30" customFormat="1" ht="45">
      <c r="A136" s="62">
        <v>5.03</v>
      </c>
      <c r="B136" s="69" t="s">
        <v>261</v>
      </c>
      <c r="C136" s="66" t="s">
        <v>167</v>
      </c>
      <c r="D136" s="68">
        <v>2</v>
      </c>
      <c r="E136" s="19" t="s">
        <v>38</v>
      </c>
      <c r="F136" s="56">
        <v>10</v>
      </c>
      <c r="G136" s="32"/>
      <c r="H136" s="32"/>
      <c r="I136" s="18" t="s">
        <v>39</v>
      </c>
      <c r="J136" s="21">
        <f t="shared" si="12"/>
        <v>1</v>
      </c>
      <c r="K136" s="22" t="s">
        <v>49</v>
      </c>
      <c r="L136" s="22" t="s">
        <v>8</v>
      </c>
      <c r="M136" s="57"/>
      <c r="N136" s="33"/>
      <c r="O136" s="33"/>
      <c r="P136" s="34"/>
      <c r="Q136" s="33"/>
      <c r="R136" s="33"/>
      <c r="S136" s="35"/>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58">
        <f t="shared" si="13"/>
        <v>0</v>
      </c>
      <c r="BB136" s="58">
        <f t="shared" si="14"/>
        <v>0</v>
      </c>
      <c r="BC136" s="29" t="str">
        <f t="shared" si="15"/>
        <v>INR Zero Only</v>
      </c>
      <c r="IE136" s="31"/>
      <c r="IF136" s="31"/>
      <c r="IG136" s="31"/>
      <c r="IH136" s="31"/>
      <c r="II136" s="31"/>
    </row>
    <row r="137" spans="1:243" s="30" customFormat="1" ht="45">
      <c r="A137" s="62">
        <v>5.04</v>
      </c>
      <c r="B137" s="69" t="s">
        <v>262</v>
      </c>
      <c r="C137" s="66" t="s">
        <v>168</v>
      </c>
      <c r="D137" s="68">
        <v>2</v>
      </c>
      <c r="E137" s="19" t="s">
        <v>38</v>
      </c>
      <c r="F137" s="56">
        <v>10</v>
      </c>
      <c r="G137" s="32"/>
      <c r="H137" s="32"/>
      <c r="I137" s="18" t="s">
        <v>39</v>
      </c>
      <c r="J137" s="21">
        <f t="shared" si="12"/>
        <v>1</v>
      </c>
      <c r="K137" s="22" t="s">
        <v>49</v>
      </c>
      <c r="L137" s="22" t="s">
        <v>8</v>
      </c>
      <c r="M137" s="57"/>
      <c r="N137" s="33"/>
      <c r="O137" s="33"/>
      <c r="P137" s="34"/>
      <c r="Q137" s="33"/>
      <c r="R137" s="33"/>
      <c r="S137" s="35"/>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58">
        <f t="shared" si="13"/>
        <v>0</v>
      </c>
      <c r="BB137" s="58">
        <f t="shared" si="14"/>
        <v>0</v>
      </c>
      <c r="BC137" s="29" t="str">
        <f t="shared" si="15"/>
        <v>INR Zero Only</v>
      </c>
      <c r="IE137" s="31"/>
      <c r="IF137" s="31"/>
      <c r="IG137" s="31"/>
      <c r="IH137" s="31"/>
      <c r="II137" s="31"/>
    </row>
    <row r="138" spans="1:243" s="30" customFormat="1" ht="90">
      <c r="A138" s="62">
        <v>5.05</v>
      </c>
      <c r="B138" s="69" t="s">
        <v>359</v>
      </c>
      <c r="C138" s="66" t="s">
        <v>169</v>
      </c>
      <c r="D138" s="68">
        <v>1</v>
      </c>
      <c r="E138" s="19" t="s">
        <v>38</v>
      </c>
      <c r="F138" s="56">
        <v>10</v>
      </c>
      <c r="G138" s="32"/>
      <c r="H138" s="32"/>
      <c r="I138" s="18" t="s">
        <v>39</v>
      </c>
      <c r="J138" s="21">
        <f t="shared" si="12"/>
        <v>1</v>
      </c>
      <c r="K138" s="22" t="s">
        <v>49</v>
      </c>
      <c r="L138" s="22" t="s">
        <v>8</v>
      </c>
      <c r="M138" s="57"/>
      <c r="N138" s="33"/>
      <c r="O138" s="33"/>
      <c r="P138" s="34"/>
      <c r="Q138" s="33"/>
      <c r="R138" s="33"/>
      <c r="S138" s="35"/>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58">
        <f t="shared" si="13"/>
        <v>0</v>
      </c>
      <c r="BB138" s="58">
        <f t="shared" si="14"/>
        <v>0</v>
      </c>
      <c r="BC138" s="29" t="str">
        <f t="shared" si="15"/>
        <v>INR Zero Only</v>
      </c>
      <c r="IE138" s="31"/>
      <c r="IF138" s="31"/>
      <c r="IG138" s="31"/>
      <c r="IH138" s="31"/>
      <c r="II138" s="31"/>
    </row>
    <row r="139" spans="1:243" s="30" customFormat="1" ht="30">
      <c r="A139" s="62">
        <v>5.06</v>
      </c>
      <c r="B139" s="69" t="s">
        <v>263</v>
      </c>
      <c r="C139" s="66" t="s">
        <v>170</v>
      </c>
      <c r="D139" s="68">
        <v>1</v>
      </c>
      <c r="E139" s="19" t="s">
        <v>38</v>
      </c>
      <c r="F139" s="56">
        <v>10</v>
      </c>
      <c r="G139" s="32"/>
      <c r="H139" s="32"/>
      <c r="I139" s="18" t="s">
        <v>39</v>
      </c>
      <c r="J139" s="21">
        <f t="shared" si="12"/>
        <v>1</v>
      </c>
      <c r="K139" s="22" t="s">
        <v>49</v>
      </c>
      <c r="L139" s="22" t="s">
        <v>8</v>
      </c>
      <c r="M139" s="57"/>
      <c r="N139" s="33"/>
      <c r="O139" s="33"/>
      <c r="P139" s="34"/>
      <c r="Q139" s="33"/>
      <c r="R139" s="33"/>
      <c r="S139" s="35"/>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58">
        <f t="shared" si="13"/>
        <v>0</v>
      </c>
      <c r="BB139" s="58">
        <f t="shared" si="14"/>
        <v>0</v>
      </c>
      <c r="BC139" s="29" t="str">
        <f t="shared" si="15"/>
        <v>INR Zero Only</v>
      </c>
      <c r="IE139" s="31"/>
      <c r="IF139" s="31"/>
      <c r="IG139" s="31"/>
      <c r="IH139" s="31"/>
      <c r="II139" s="31"/>
    </row>
    <row r="140" spans="1:243" s="30" customFormat="1" ht="30">
      <c r="A140" s="62">
        <v>5.07</v>
      </c>
      <c r="B140" s="69" t="s">
        <v>264</v>
      </c>
      <c r="C140" s="66" t="s">
        <v>171</v>
      </c>
      <c r="D140" s="68">
        <v>1</v>
      </c>
      <c r="E140" s="19" t="s">
        <v>38</v>
      </c>
      <c r="F140" s="56">
        <v>10</v>
      </c>
      <c r="G140" s="32"/>
      <c r="H140" s="32"/>
      <c r="I140" s="18" t="s">
        <v>39</v>
      </c>
      <c r="J140" s="21">
        <f t="shared" si="12"/>
        <v>1</v>
      </c>
      <c r="K140" s="22" t="s">
        <v>49</v>
      </c>
      <c r="L140" s="22" t="s">
        <v>8</v>
      </c>
      <c r="M140" s="57"/>
      <c r="N140" s="33"/>
      <c r="O140" s="33"/>
      <c r="P140" s="34"/>
      <c r="Q140" s="33"/>
      <c r="R140" s="33"/>
      <c r="S140" s="35"/>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58">
        <f t="shared" si="13"/>
        <v>0</v>
      </c>
      <c r="BB140" s="58">
        <f t="shared" si="14"/>
        <v>0</v>
      </c>
      <c r="BC140" s="29" t="str">
        <f t="shared" si="15"/>
        <v>INR Zero Only</v>
      </c>
      <c r="IE140" s="31"/>
      <c r="IF140" s="31"/>
      <c r="IG140" s="31"/>
      <c r="IH140" s="31"/>
      <c r="II140" s="31"/>
    </row>
    <row r="141" spans="1:243" s="30" customFormat="1" ht="60">
      <c r="A141" s="62">
        <v>5.08</v>
      </c>
      <c r="B141" s="69" t="s">
        <v>265</v>
      </c>
      <c r="C141" s="66" t="s">
        <v>172</v>
      </c>
      <c r="D141" s="68">
        <v>3</v>
      </c>
      <c r="E141" s="19" t="s">
        <v>38</v>
      </c>
      <c r="F141" s="56">
        <v>10</v>
      </c>
      <c r="G141" s="32"/>
      <c r="H141" s="32"/>
      <c r="I141" s="18" t="s">
        <v>39</v>
      </c>
      <c r="J141" s="21">
        <f t="shared" si="12"/>
        <v>1</v>
      </c>
      <c r="K141" s="22" t="s">
        <v>49</v>
      </c>
      <c r="L141" s="22" t="s">
        <v>8</v>
      </c>
      <c r="M141" s="57"/>
      <c r="N141" s="33"/>
      <c r="O141" s="33"/>
      <c r="P141" s="34"/>
      <c r="Q141" s="33"/>
      <c r="R141" s="33"/>
      <c r="S141" s="35"/>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58">
        <f t="shared" si="13"/>
        <v>0</v>
      </c>
      <c r="BB141" s="58">
        <f t="shared" si="14"/>
        <v>0</v>
      </c>
      <c r="BC141" s="29" t="str">
        <f t="shared" si="15"/>
        <v>INR Zero Only</v>
      </c>
      <c r="IE141" s="31"/>
      <c r="IF141" s="31"/>
      <c r="IG141" s="31"/>
      <c r="IH141" s="31"/>
      <c r="II141" s="31"/>
    </row>
    <row r="142" spans="1:243" s="30" customFormat="1" ht="75">
      <c r="A142" s="62">
        <v>5.09</v>
      </c>
      <c r="B142" s="69" t="s">
        <v>266</v>
      </c>
      <c r="C142" s="66" t="s">
        <v>173</v>
      </c>
      <c r="D142" s="68">
        <v>3</v>
      </c>
      <c r="E142" s="19" t="s">
        <v>38</v>
      </c>
      <c r="F142" s="56">
        <v>10</v>
      </c>
      <c r="G142" s="32"/>
      <c r="H142" s="32"/>
      <c r="I142" s="18" t="s">
        <v>39</v>
      </c>
      <c r="J142" s="21">
        <f t="shared" si="12"/>
        <v>1</v>
      </c>
      <c r="K142" s="22" t="s">
        <v>49</v>
      </c>
      <c r="L142" s="22" t="s">
        <v>8</v>
      </c>
      <c r="M142" s="57"/>
      <c r="N142" s="33"/>
      <c r="O142" s="33"/>
      <c r="P142" s="34"/>
      <c r="Q142" s="33"/>
      <c r="R142" s="33"/>
      <c r="S142" s="35"/>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58">
        <f t="shared" si="13"/>
        <v>0</v>
      </c>
      <c r="BB142" s="58">
        <f t="shared" si="14"/>
        <v>0</v>
      </c>
      <c r="BC142" s="29" t="str">
        <f t="shared" si="15"/>
        <v>INR Zero Only</v>
      </c>
      <c r="IE142" s="31"/>
      <c r="IF142" s="31"/>
      <c r="IG142" s="31"/>
      <c r="IH142" s="31"/>
      <c r="II142" s="31"/>
    </row>
    <row r="143" spans="1:243" s="30" customFormat="1" ht="60">
      <c r="A143" s="62">
        <v>5.1</v>
      </c>
      <c r="B143" s="69" t="s">
        <v>267</v>
      </c>
      <c r="C143" s="66" t="s">
        <v>174</v>
      </c>
      <c r="D143" s="68">
        <v>3</v>
      </c>
      <c r="E143" s="19" t="s">
        <v>38</v>
      </c>
      <c r="F143" s="56">
        <v>10</v>
      </c>
      <c r="G143" s="32"/>
      <c r="H143" s="32"/>
      <c r="I143" s="18" t="s">
        <v>39</v>
      </c>
      <c r="J143" s="21">
        <f t="shared" si="12"/>
        <v>1</v>
      </c>
      <c r="K143" s="22" t="s">
        <v>49</v>
      </c>
      <c r="L143" s="22" t="s">
        <v>8</v>
      </c>
      <c r="M143" s="57"/>
      <c r="N143" s="33"/>
      <c r="O143" s="33"/>
      <c r="P143" s="34"/>
      <c r="Q143" s="33"/>
      <c r="R143" s="33"/>
      <c r="S143" s="35"/>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58">
        <f t="shared" si="13"/>
        <v>0</v>
      </c>
      <c r="BB143" s="58">
        <f t="shared" si="14"/>
        <v>0</v>
      </c>
      <c r="BC143" s="29" t="str">
        <f t="shared" si="15"/>
        <v>INR Zero Only</v>
      </c>
      <c r="IE143" s="31"/>
      <c r="IF143" s="31"/>
      <c r="IG143" s="31"/>
      <c r="IH143" s="31"/>
      <c r="II143" s="31"/>
    </row>
    <row r="144" spans="1:243" s="30" customFormat="1" ht="30">
      <c r="A144" s="62">
        <v>5.11</v>
      </c>
      <c r="B144" s="69" t="s">
        <v>268</v>
      </c>
      <c r="C144" s="66" t="s">
        <v>175</v>
      </c>
      <c r="D144" s="68">
        <v>3</v>
      </c>
      <c r="E144" s="19" t="s">
        <v>38</v>
      </c>
      <c r="F144" s="56">
        <v>10</v>
      </c>
      <c r="G144" s="32"/>
      <c r="H144" s="32"/>
      <c r="I144" s="18" t="s">
        <v>39</v>
      </c>
      <c r="J144" s="21">
        <f aca="true" t="shared" si="16" ref="J144:J157">IF(I144="Less(-)",-1,1)</f>
        <v>1</v>
      </c>
      <c r="K144" s="22" t="s">
        <v>49</v>
      </c>
      <c r="L144" s="22" t="s">
        <v>8</v>
      </c>
      <c r="M144" s="57"/>
      <c r="N144" s="33"/>
      <c r="O144" s="33"/>
      <c r="P144" s="34"/>
      <c r="Q144" s="33"/>
      <c r="R144" s="33"/>
      <c r="S144" s="35"/>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58">
        <f aca="true" t="shared" si="17" ref="BA144:BA157">total_amount_ba($B$2,$D$2,D144,F144,J144,K144,M144)</f>
        <v>0</v>
      </c>
      <c r="BB144" s="58">
        <f aca="true" t="shared" si="18" ref="BB144:BB157">BA144+SUM(N144:AZ144)</f>
        <v>0</v>
      </c>
      <c r="BC144" s="29" t="str">
        <f aca="true" t="shared" si="19" ref="BC144:BC157">SpellNumber(L144,BB144)</f>
        <v>INR Zero Only</v>
      </c>
      <c r="IE144" s="31"/>
      <c r="IF144" s="31"/>
      <c r="IG144" s="31"/>
      <c r="IH144" s="31"/>
      <c r="II144" s="31"/>
    </row>
    <row r="145" spans="1:243" s="30" customFormat="1" ht="30">
      <c r="A145" s="62">
        <v>5.12</v>
      </c>
      <c r="B145" s="69" t="s">
        <v>269</v>
      </c>
      <c r="C145" s="66" t="s">
        <v>176</v>
      </c>
      <c r="D145" s="68">
        <v>5</v>
      </c>
      <c r="E145" s="19" t="s">
        <v>38</v>
      </c>
      <c r="F145" s="56">
        <v>10</v>
      </c>
      <c r="G145" s="32"/>
      <c r="H145" s="32"/>
      <c r="I145" s="18" t="s">
        <v>39</v>
      </c>
      <c r="J145" s="21">
        <f t="shared" si="16"/>
        <v>1</v>
      </c>
      <c r="K145" s="22" t="s">
        <v>49</v>
      </c>
      <c r="L145" s="22" t="s">
        <v>8</v>
      </c>
      <c r="M145" s="57"/>
      <c r="N145" s="33"/>
      <c r="O145" s="33"/>
      <c r="P145" s="34"/>
      <c r="Q145" s="33"/>
      <c r="R145" s="33"/>
      <c r="S145" s="35"/>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58">
        <f t="shared" si="17"/>
        <v>0</v>
      </c>
      <c r="BB145" s="58">
        <f t="shared" si="18"/>
        <v>0</v>
      </c>
      <c r="BC145" s="29" t="str">
        <f t="shared" si="19"/>
        <v>INR Zero Only</v>
      </c>
      <c r="IE145" s="31"/>
      <c r="IF145" s="31"/>
      <c r="IG145" s="31"/>
      <c r="IH145" s="31"/>
      <c r="II145" s="31"/>
    </row>
    <row r="146" spans="1:243" s="30" customFormat="1" ht="30">
      <c r="A146" s="62">
        <v>5.13</v>
      </c>
      <c r="B146" s="69" t="s">
        <v>270</v>
      </c>
      <c r="C146" s="66" t="s">
        <v>177</v>
      </c>
      <c r="D146" s="68">
        <v>3</v>
      </c>
      <c r="E146" s="19" t="s">
        <v>38</v>
      </c>
      <c r="F146" s="56">
        <v>10</v>
      </c>
      <c r="G146" s="32"/>
      <c r="H146" s="32"/>
      <c r="I146" s="18" t="s">
        <v>39</v>
      </c>
      <c r="J146" s="21">
        <f t="shared" si="16"/>
        <v>1</v>
      </c>
      <c r="K146" s="22" t="s">
        <v>49</v>
      </c>
      <c r="L146" s="22" t="s">
        <v>8</v>
      </c>
      <c r="M146" s="57"/>
      <c r="N146" s="33"/>
      <c r="O146" s="33"/>
      <c r="P146" s="34"/>
      <c r="Q146" s="33"/>
      <c r="R146" s="33"/>
      <c r="S146" s="35"/>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58">
        <f t="shared" si="17"/>
        <v>0</v>
      </c>
      <c r="BB146" s="58">
        <f t="shared" si="18"/>
        <v>0</v>
      </c>
      <c r="BC146" s="29" t="str">
        <f t="shared" si="19"/>
        <v>INR Zero Only</v>
      </c>
      <c r="IE146" s="31"/>
      <c r="IF146" s="31"/>
      <c r="IG146" s="31"/>
      <c r="IH146" s="31"/>
      <c r="II146" s="31"/>
    </row>
    <row r="147" spans="1:243" s="30" customFormat="1" ht="30">
      <c r="A147" s="62">
        <v>5.14</v>
      </c>
      <c r="B147" s="69" t="s">
        <v>271</v>
      </c>
      <c r="C147" s="66" t="s">
        <v>178</v>
      </c>
      <c r="D147" s="68">
        <v>1</v>
      </c>
      <c r="E147" s="19" t="s">
        <v>38</v>
      </c>
      <c r="F147" s="56">
        <v>10</v>
      </c>
      <c r="G147" s="32"/>
      <c r="H147" s="32"/>
      <c r="I147" s="18" t="s">
        <v>39</v>
      </c>
      <c r="J147" s="21">
        <f>IF(I147="Less(-)",-1,1)</f>
        <v>1</v>
      </c>
      <c r="K147" s="22" t="s">
        <v>49</v>
      </c>
      <c r="L147" s="22" t="s">
        <v>8</v>
      </c>
      <c r="M147" s="57"/>
      <c r="N147" s="33"/>
      <c r="O147" s="33"/>
      <c r="P147" s="34"/>
      <c r="Q147" s="33"/>
      <c r="R147" s="33"/>
      <c r="S147" s="35"/>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58">
        <f>total_amount_ba($B$2,$D$2,D147,F147,J147,K147,M147)</f>
        <v>0</v>
      </c>
      <c r="BB147" s="58">
        <f>BA147+SUM(N147:AZ147)</f>
        <v>0</v>
      </c>
      <c r="BC147" s="29" t="str">
        <f>SpellNumber(L147,BB147)</f>
        <v>INR Zero Only</v>
      </c>
      <c r="IE147" s="31"/>
      <c r="IF147" s="31"/>
      <c r="IG147" s="31"/>
      <c r="IH147" s="31"/>
      <c r="II147" s="31"/>
    </row>
    <row r="148" spans="1:243" s="30" customFormat="1" ht="30">
      <c r="A148" s="62">
        <v>5.15</v>
      </c>
      <c r="B148" s="69" t="s">
        <v>272</v>
      </c>
      <c r="C148" s="66" t="s">
        <v>179</v>
      </c>
      <c r="D148" s="68">
        <v>1</v>
      </c>
      <c r="E148" s="19" t="s">
        <v>38</v>
      </c>
      <c r="F148" s="56">
        <v>10</v>
      </c>
      <c r="G148" s="32"/>
      <c r="H148" s="32"/>
      <c r="I148" s="18" t="s">
        <v>39</v>
      </c>
      <c r="J148" s="21">
        <f t="shared" si="16"/>
        <v>1</v>
      </c>
      <c r="K148" s="22" t="s">
        <v>49</v>
      </c>
      <c r="L148" s="22" t="s">
        <v>8</v>
      </c>
      <c r="M148" s="57"/>
      <c r="N148" s="33"/>
      <c r="O148" s="33"/>
      <c r="P148" s="34"/>
      <c r="Q148" s="33"/>
      <c r="R148" s="33"/>
      <c r="S148" s="35"/>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58">
        <f t="shared" si="17"/>
        <v>0</v>
      </c>
      <c r="BB148" s="58">
        <f t="shared" si="18"/>
        <v>0</v>
      </c>
      <c r="BC148" s="29" t="str">
        <f t="shared" si="19"/>
        <v>INR Zero Only</v>
      </c>
      <c r="IE148" s="31"/>
      <c r="IF148" s="31"/>
      <c r="IG148" s="31"/>
      <c r="IH148" s="31"/>
      <c r="II148" s="31"/>
    </row>
    <row r="149" spans="1:243" s="30" customFormat="1" ht="30">
      <c r="A149" s="62">
        <v>5.16</v>
      </c>
      <c r="B149" s="69" t="s">
        <v>273</v>
      </c>
      <c r="C149" s="66" t="s">
        <v>180</v>
      </c>
      <c r="D149" s="68">
        <v>1</v>
      </c>
      <c r="E149" s="19" t="s">
        <v>38</v>
      </c>
      <c r="F149" s="56">
        <v>10</v>
      </c>
      <c r="G149" s="32"/>
      <c r="H149" s="32"/>
      <c r="I149" s="18" t="s">
        <v>39</v>
      </c>
      <c r="J149" s="21">
        <f t="shared" si="16"/>
        <v>1</v>
      </c>
      <c r="K149" s="22" t="s">
        <v>49</v>
      </c>
      <c r="L149" s="22" t="s">
        <v>8</v>
      </c>
      <c r="M149" s="57"/>
      <c r="N149" s="33"/>
      <c r="O149" s="33"/>
      <c r="P149" s="34"/>
      <c r="Q149" s="33"/>
      <c r="R149" s="33"/>
      <c r="S149" s="35"/>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58">
        <f t="shared" si="17"/>
        <v>0</v>
      </c>
      <c r="BB149" s="58">
        <f t="shared" si="18"/>
        <v>0</v>
      </c>
      <c r="BC149" s="29" t="str">
        <f t="shared" si="19"/>
        <v>INR Zero Only</v>
      </c>
      <c r="IE149" s="31"/>
      <c r="IF149" s="31"/>
      <c r="IG149" s="31"/>
      <c r="IH149" s="31"/>
      <c r="II149" s="31"/>
    </row>
    <row r="150" spans="1:243" s="30" customFormat="1" ht="30">
      <c r="A150" s="62">
        <v>5.17</v>
      </c>
      <c r="B150" s="69" t="s">
        <v>274</v>
      </c>
      <c r="C150" s="66" t="s">
        <v>181</v>
      </c>
      <c r="D150" s="68">
        <v>1</v>
      </c>
      <c r="E150" s="19" t="s">
        <v>38</v>
      </c>
      <c r="F150" s="56">
        <v>10</v>
      </c>
      <c r="G150" s="32"/>
      <c r="H150" s="32"/>
      <c r="I150" s="18" t="s">
        <v>39</v>
      </c>
      <c r="J150" s="21">
        <f t="shared" si="16"/>
        <v>1</v>
      </c>
      <c r="K150" s="22" t="s">
        <v>49</v>
      </c>
      <c r="L150" s="22" t="s">
        <v>8</v>
      </c>
      <c r="M150" s="57"/>
      <c r="N150" s="33"/>
      <c r="O150" s="33"/>
      <c r="P150" s="34"/>
      <c r="Q150" s="33"/>
      <c r="R150" s="33"/>
      <c r="S150" s="35"/>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58">
        <f t="shared" si="17"/>
        <v>0</v>
      </c>
      <c r="BB150" s="58">
        <f t="shared" si="18"/>
        <v>0</v>
      </c>
      <c r="BC150" s="29" t="str">
        <f t="shared" si="19"/>
        <v>INR Zero Only</v>
      </c>
      <c r="IE150" s="31"/>
      <c r="IF150" s="31"/>
      <c r="IG150" s="31"/>
      <c r="IH150" s="31"/>
      <c r="II150" s="31"/>
    </row>
    <row r="151" spans="1:243" s="30" customFormat="1" ht="30">
      <c r="A151" s="62">
        <v>5.18</v>
      </c>
      <c r="B151" s="69" t="s">
        <v>275</v>
      </c>
      <c r="C151" s="66" t="s">
        <v>182</v>
      </c>
      <c r="D151" s="68">
        <v>1</v>
      </c>
      <c r="E151" s="19" t="s">
        <v>38</v>
      </c>
      <c r="F151" s="56">
        <v>10</v>
      </c>
      <c r="G151" s="32"/>
      <c r="H151" s="32"/>
      <c r="I151" s="18" t="s">
        <v>39</v>
      </c>
      <c r="J151" s="21">
        <f>IF(I151="Less(-)",-1,1)</f>
        <v>1</v>
      </c>
      <c r="K151" s="22" t="s">
        <v>49</v>
      </c>
      <c r="L151" s="22" t="s">
        <v>8</v>
      </c>
      <c r="M151" s="57"/>
      <c r="N151" s="33"/>
      <c r="O151" s="33"/>
      <c r="P151" s="34"/>
      <c r="Q151" s="33"/>
      <c r="R151" s="33"/>
      <c r="S151" s="35"/>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58">
        <f>total_amount_ba($B$2,$D$2,D151,F151,J151,K151,M151)</f>
        <v>0</v>
      </c>
      <c r="BB151" s="58">
        <f>BA151+SUM(N151:AZ151)</f>
        <v>0</v>
      </c>
      <c r="BC151" s="29" t="str">
        <f>SpellNumber(L151,BB151)</f>
        <v>INR Zero Only</v>
      </c>
      <c r="IE151" s="31"/>
      <c r="IF151" s="31"/>
      <c r="IG151" s="31"/>
      <c r="IH151" s="31"/>
      <c r="II151" s="31"/>
    </row>
    <row r="152" spans="1:243" s="30" customFormat="1" ht="30">
      <c r="A152" s="62">
        <v>5.19</v>
      </c>
      <c r="B152" s="69" t="s">
        <v>276</v>
      </c>
      <c r="C152" s="66" t="s">
        <v>183</v>
      </c>
      <c r="D152" s="68">
        <v>1</v>
      </c>
      <c r="E152" s="19" t="s">
        <v>38</v>
      </c>
      <c r="F152" s="56">
        <v>10</v>
      </c>
      <c r="G152" s="32"/>
      <c r="H152" s="32"/>
      <c r="I152" s="18" t="s">
        <v>39</v>
      </c>
      <c r="J152" s="21">
        <f t="shared" si="16"/>
        <v>1</v>
      </c>
      <c r="K152" s="22" t="s">
        <v>49</v>
      </c>
      <c r="L152" s="22" t="s">
        <v>8</v>
      </c>
      <c r="M152" s="57"/>
      <c r="N152" s="33"/>
      <c r="O152" s="33"/>
      <c r="P152" s="34"/>
      <c r="Q152" s="33"/>
      <c r="R152" s="33"/>
      <c r="S152" s="35"/>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58">
        <f t="shared" si="17"/>
        <v>0</v>
      </c>
      <c r="BB152" s="58">
        <f t="shared" si="18"/>
        <v>0</v>
      </c>
      <c r="BC152" s="29" t="str">
        <f t="shared" si="19"/>
        <v>INR Zero Only</v>
      </c>
      <c r="IE152" s="31"/>
      <c r="IF152" s="31"/>
      <c r="IG152" s="31"/>
      <c r="IH152" s="31"/>
      <c r="II152" s="31"/>
    </row>
    <row r="153" spans="1:243" s="30" customFormat="1" ht="30">
      <c r="A153" s="62">
        <v>5.2</v>
      </c>
      <c r="B153" s="69" t="s">
        <v>277</v>
      </c>
      <c r="C153" s="66" t="s">
        <v>184</v>
      </c>
      <c r="D153" s="68">
        <v>1</v>
      </c>
      <c r="E153" s="19" t="s">
        <v>38</v>
      </c>
      <c r="F153" s="56">
        <v>10</v>
      </c>
      <c r="G153" s="32"/>
      <c r="H153" s="32"/>
      <c r="I153" s="18" t="s">
        <v>39</v>
      </c>
      <c r="J153" s="21">
        <f t="shared" si="16"/>
        <v>1</v>
      </c>
      <c r="K153" s="22" t="s">
        <v>49</v>
      </c>
      <c r="L153" s="22" t="s">
        <v>8</v>
      </c>
      <c r="M153" s="57"/>
      <c r="N153" s="33"/>
      <c r="O153" s="33"/>
      <c r="P153" s="34"/>
      <c r="Q153" s="33"/>
      <c r="R153" s="33"/>
      <c r="S153" s="35"/>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58">
        <f t="shared" si="17"/>
        <v>0</v>
      </c>
      <c r="BB153" s="58">
        <f t="shared" si="18"/>
        <v>0</v>
      </c>
      <c r="BC153" s="29" t="str">
        <f t="shared" si="19"/>
        <v>INR Zero Only</v>
      </c>
      <c r="IE153" s="31"/>
      <c r="IF153" s="31"/>
      <c r="IG153" s="31"/>
      <c r="IH153" s="31"/>
      <c r="II153" s="31"/>
    </row>
    <row r="154" spans="1:243" s="30" customFormat="1" ht="30">
      <c r="A154" s="62">
        <v>5.21</v>
      </c>
      <c r="B154" s="69" t="s">
        <v>278</v>
      </c>
      <c r="C154" s="66" t="s">
        <v>185</v>
      </c>
      <c r="D154" s="68">
        <v>1</v>
      </c>
      <c r="E154" s="19" t="s">
        <v>38</v>
      </c>
      <c r="F154" s="56">
        <v>10</v>
      </c>
      <c r="G154" s="32"/>
      <c r="H154" s="32"/>
      <c r="I154" s="18" t="s">
        <v>39</v>
      </c>
      <c r="J154" s="21">
        <f t="shared" si="16"/>
        <v>1</v>
      </c>
      <c r="K154" s="22" t="s">
        <v>49</v>
      </c>
      <c r="L154" s="22" t="s">
        <v>8</v>
      </c>
      <c r="M154" s="57"/>
      <c r="N154" s="33"/>
      <c r="O154" s="33"/>
      <c r="P154" s="34"/>
      <c r="Q154" s="33"/>
      <c r="R154" s="33"/>
      <c r="S154" s="35"/>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58">
        <f t="shared" si="17"/>
        <v>0</v>
      </c>
      <c r="BB154" s="58">
        <f t="shared" si="18"/>
        <v>0</v>
      </c>
      <c r="BC154" s="29" t="str">
        <f t="shared" si="19"/>
        <v>INR Zero Only</v>
      </c>
      <c r="IE154" s="31"/>
      <c r="IF154" s="31"/>
      <c r="IG154" s="31"/>
      <c r="IH154" s="31"/>
      <c r="II154" s="31"/>
    </row>
    <row r="155" spans="1:243" s="30" customFormat="1" ht="30">
      <c r="A155" s="62">
        <v>5.22</v>
      </c>
      <c r="B155" s="69" t="s">
        <v>279</v>
      </c>
      <c r="C155" s="66" t="s">
        <v>186</v>
      </c>
      <c r="D155" s="68">
        <v>1</v>
      </c>
      <c r="E155" s="19" t="s">
        <v>38</v>
      </c>
      <c r="F155" s="56">
        <v>10</v>
      </c>
      <c r="G155" s="32"/>
      <c r="H155" s="32"/>
      <c r="I155" s="18" t="s">
        <v>39</v>
      </c>
      <c r="J155" s="21">
        <f t="shared" si="16"/>
        <v>1</v>
      </c>
      <c r="K155" s="22" t="s">
        <v>49</v>
      </c>
      <c r="L155" s="22" t="s">
        <v>8</v>
      </c>
      <c r="M155" s="57"/>
      <c r="N155" s="33"/>
      <c r="O155" s="33"/>
      <c r="P155" s="34"/>
      <c r="Q155" s="33"/>
      <c r="R155" s="33"/>
      <c r="S155" s="35"/>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58">
        <f t="shared" si="17"/>
        <v>0</v>
      </c>
      <c r="BB155" s="58">
        <f t="shared" si="18"/>
        <v>0</v>
      </c>
      <c r="BC155" s="29" t="str">
        <f t="shared" si="19"/>
        <v>INR Zero Only</v>
      </c>
      <c r="IE155" s="31"/>
      <c r="IF155" s="31"/>
      <c r="IG155" s="31"/>
      <c r="IH155" s="31"/>
      <c r="II155" s="31"/>
    </row>
    <row r="156" spans="1:243" s="30" customFormat="1" ht="15">
      <c r="A156" s="62">
        <v>6</v>
      </c>
      <c r="B156" s="63" t="s">
        <v>280</v>
      </c>
      <c r="C156" s="66"/>
      <c r="D156" s="64"/>
      <c r="E156" s="19"/>
      <c r="F156" s="18"/>
      <c r="G156" s="20"/>
      <c r="H156" s="20"/>
      <c r="I156" s="18"/>
      <c r="J156" s="21"/>
      <c r="K156" s="22"/>
      <c r="L156" s="22"/>
      <c r="M156" s="23"/>
      <c r="N156" s="24"/>
      <c r="O156" s="24"/>
      <c r="P156" s="25"/>
      <c r="Q156" s="24"/>
      <c r="R156" s="24"/>
      <c r="S156" s="26"/>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27"/>
      <c r="BB156" s="28"/>
      <c r="BC156" s="29"/>
      <c r="IE156" s="31"/>
      <c r="IF156" s="31"/>
      <c r="IG156" s="31"/>
      <c r="IH156" s="31"/>
      <c r="II156" s="31"/>
    </row>
    <row r="157" spans="1:243" s="30" customFormat="1" ht="375">
      <c r="A157" s="62">
        <v>6.01</v>
      </c>
      <c r="B157" s="71" t="s">
        <v>360</v>
      </c>
      <c r="C157" s="66" t="s">
        <v>187</v>
      </c>
      <c r="D157" s="68">
        <v>3</v>
      </c>
      <c r="E157" s="19" t="s">
        <v>38</v>
      </c>
      <c r="F157" s="56">
        <v>10</v>
      </c>
      <c r="G157" s="32"/>
      <c r="H157" s="32"/>
      <c r="I157" s="18" t="s">
        <v>39</v>
      </c>
      <c r="J157" s="21">
        <f t="shared" si="16"/>
        <v>1</v>
      </c>
      <c r="K157" s="22" t="s">
        <v>49</v>
      </c>
      <c r="L157" s="22" t="s">
        <v>8</v>
      </c>
      <c r="M157" s="57"/>
      <c r="N157" s="33"/>
      <c r="O157" s="33"/>
      <c r="P157" s="34"/>
      <c r="Q157" s="33"/>
      <c r="R157" s="33"/>
      <c r="S157" s="35"/>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58">
        <f t="shared" si="17"/>
        <v>0</v>
      </c>
      <c r="BB157" s="58">
        <f t="shared" si="18"/>
        <v>0</v>
      </c>
      <c r="BC157" s="29" t="str">
        <f t="shared" si="19"/>
        <v>INR Zero Only</v>
      </c>
      <c r="IE157" s="31"/>
      <c r="IF157" s="31"/>
      <c r="IG157" s="31"/>
      <c r="IH157" s="31"/>
      <c r="II157" s="31"/>
    </row>
    <row r="158" spans="1:243" s="30" customFormat="1" ht="210">
      <c r="A158" s="62">
        <v>6.02</v>
      </c>
      <c r="B158" s="67" t="s">
        <v>361</v>
      </c>
      <c r="C158" s="66" t="s">
        <v>188</v>
      </c>
      <c r="D158" s="68">
        <v>2</v>
      </c>
      <c r="E158" s="19" t="s">
        <v>38</v>
      </c>
      <c r="F158" s="56">
        <v>10</v>
      </c>
      <c r="G158" s="32"/>
      <c r="H158" s="32"/>
      <c r="I158" s="18" t="s">
        <v>39</v>
      </c>
      <c r="J158" s="21">
        <f aca="true" t="shared" si="20" ref="J158:J181">IF(I158="Less(-)",-1,1)</f>
        <v>1</v>
      </c>
      <c r="K158" s="22" t="s">
        <v>49</v>
      </c>
      <c r="L158" s="22" t="s">
        <v>8</v>
      </c>
      <c r="M158" s="57"/>
      <c r="N158" s="33"/>
      <c r="O158" s="33"/>
      <c r="P158" s="34"/>
      <c r="Q158" s="33"/>
      <c r="R158" s="33"/>
      <c r="S158" s="35"/>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58">
        <f aca="true" t="shared" si="21" ref="BA158:BA181">total_amount_ba($B$2,$D$2,D158,F158,J158,K158,M158)</f>
        <v>0</v>
      </c>
      <c r="BB158" s="58">
        <f aca="true" t="shared" si="22" ref="BB158:BB181">BA158+SUM(N158:AZ158)</f>
        <v>0</v>
      </c>
      <c r="BC158" s="29" t="str">
        <f aca="true" t="shared" si="23" ref="BC158:BC181">SpellNumber(L158,BB158)</f>
        <v>INR Zero Only</v>
      </c>
      <c r="IE158" s="31"/>
      <c r="IF158" s="31"/>
      <c r="IG158" s="31"/>
      <c r="IH158" s="31"/>
      <c r="II158" s="31"/>
    </row>
    <row r="159" spans="1:243" s="30" customFormat="1" ht="75">
      <c r="A159" s="62">
        <v>6.03</v>
      </c>
      <c r="B159" s="67" t="s">
        <v>362</v>
      </c>
      <c r="C159" s="66" t="s">
        <v>189</v>
      </c>
      <c r="D159" s="68">
        <v>2</v>
      </c>
      <c r="E159" s="19" t="s">
        <v>38</v>
      </c>
      <c r="F159" s="56">
        <v>10</v>
      </c>
      <c r="G159" s="32"/>
      <c r="H159" s="32"/>
      <c r="I159" s="18" t="s">
        <v>39</v>
      </c>
      <c r="J159" s="21">
        <f t="shared" si="20"/>
        <v>1</v>
      </c>
      <c r="K159" s="22" t="s">
        <v>49</v>
      </c>
      <c r="L159" s="22" t="s">
        <v>8</v>
      </c>
      <c r="M159" s="57"/>
      <c r="N159" s="33"/>
      <c r="O159" s="33"/>
      <c r="P159" s="34"/>
      <c r="Q159" s="33"/>
      <c r="R159" s="33"/>
      <c r="S159" s="35"/>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58">
        <f t="shared" si="21"/>
        <v>0</v>
      </c>
      <c r="BB159" s="58">
        <f t="shared" si="22"/>
        <v>0</v>
      </c>
      <c r="BC159" s="29" t="str">
        <f t="shared" si="23"/>
        <v>INR Zero Only</v>
      </c>
      <c r="IE159" s="31"/>
      <c r="IF159" s="31"/>
      <c r="IG159" s="31"/>
      <c r="IH159" s="31"/>
      <c r="II159" s="31"/>
    </row>
    <row r="160" spans="1:243" s="30" customFormat="1" ht="135">
      <c r="A160" s="62">
        <v>6.04</v>
      </c>
      <c r="B160" s="67" t="s">
        <v>363</v>
      </c>
      <c r="C160" s="66" t="s">
        <v>190</v>
      </c>
      <c r="D160" s="68">
        <v>2</v>
      </c>
      <c r="E160" s="19" t="s">
        <v>38</v>
      </c>
      <c r="F160" s="56">
        <v>10</v>
      </c>
      <c r="G160" s="32"/>
      <c r="H160" s="32"/>
      <c r="I160" s="18" t="s">
        <v>39</v>
      </c>
      <c r="J160" s="21">
        <f t="shared" si="20"/>
        <v>1</v>
      </c>
      <c r="K160" s="22" t="s">
        <v>49</v>
      </c>
      <c r="L160" s="22" t="s">
        <v>8</v>
      </c>
      <c r="M160" s="57"/>
      <c r="N160" s="33"/>
      <c r="O160" s="33"/>
      <c r="P160" s="34"/>
      <c r="Q160" s="33"/>
      <c r="R160" s="33"/>
      <c r="S160" s="35"/>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58">
        <f t="shared" si="21"/>
        <v>0</v>
      </c>
      <c r="BB160" s="58">
        <f t="shared" si="22"/>
        <v>0</v>
      </c>
      <c r="BC160" s="29" t="str">
        <f t="shared" si="23"/>
        <v>INR Zero Only</v>
      </c>
      <c r="IE160" s="31"/>
      <c r="IF160" s="31"/>
      <c r="IG160" s="31"/>
      <c r="IH160" s="31"/>
      <c r="II160" s="31"/>
    </row>
    <row r="161" spans="1:243" s="30" customFormat="1" ht="75">
      <c r="A161" s="62">
        <v>6.05</v>
      </c>
      <c r="B161" s="67" t="s">
        <v>364</v>
      </c>
      <c r="C161" s="66" t="s">
        <v>281</v>
      </c>
      <c r="D161" s="68">
        <v>2</v>
      </c>
      <c r="E161" s="19" t="s">
        <v>38</v>
      </c>
      <c r="F161" s="56">
        <v>10</v>
      </c>
      <c r="G161" s="32"/>
      <c r="H161" s="32"/>
      <c r="I161" s="18" t="s">
        <v>39</v>
      </c>
      <c r="J161" s="21">
        <f t="shared" si="20"/>
        <v>1</v>
      </c>
      <c r="K161" s="22" t="s">
        <v>49</v>
      </c>
      <c r="L161" s="22" t="s">
        <v>8</v>
      </c>
      <c r="M161" s="57"/>
      <c r="N161" s="33"/>
      <c r="O161" s="33"/>
      <c r="P161" s="34"/>
      <c r="Q161" s="33"/>
      <c r="R161" s="33"/>
      <c r="S161" s="35"/>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58">
        <f t="shared" si="21"/>
        <v>0</v>
      </c>
      <c r="BB161" s="58">
        <f t="shared" si="22"/>
        <v>0</v>
      </c>
      <c r="BC161" s="29" t="str">
        <f t="shared" si="23"/>
        <v>INR Zero Only</v>
      </c>
      <c r="IE161" s="31"/>
      <c r="IF161" s="31"/>
      <c r="IG161" s="31"/>
      <c r="IH161" s="31"/>
      <c r="II161" s="31"/>
    </row>
    <row r="162" spans="1:243" s="30" customFormat="1" ht="165">
      <c r="A162" s="62">
        <v>6.06</v>
      </c>
      <c r="B162" s="67" t="s">
        <v>365</v>
      </c>
      <c r="C162" s="66" t="s">
        <v>282</v>
      </c>
      <c r="D162" s="68">
        <v>2</v>
      </c>
      <c r="E162" s="19" t="s">
        <v>38</v>
      </c>
      <c r="F162" s="56">
        <v>10</v>
      </c>
      <c r="G162" s="32"/>
      <c r="H162" s="32"/>
      <c r="I162" s="18" t="s">
        <v>39</v>
      </c>
      <c r="J162" s="21">
        <f t="shared" si="20"/>
        <v>1</v>
      </c>
      <c r="K162" s="22" t="s">
        <v>49</v>
      </c>
      <c r="L162" s="22" t="s">
        <v>8</v>
      </c>
      <c r="M162" s="57"/>
      <c r="N162" s="33"/>
      <c r="O162" s="33"/>
      <c r="P162" s="34"/>
      <c r="Q162" s="33"/>
      <c r="R162" s="33"/>
      <c r="S162" s="35"/>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58">
        <f t="shared" si="21"/>
        <v>0</v>
      </c>
      <c r="BB162" s="58">
        <f t="shared" si="22"/>
        <v>0</v>
      </c>
      <c r="BC162" s="29" t="str">
        <f t="shared" si="23"/>
        <v>INR Zero Only</v>
      </c>
      <c r="IE162" s="31"/>
      <c r="IF162" s="31"/>
      <c r="IG162" s="31"/>
      <c r="IH162" s="31"/>
      <c r="II162" s="31"/>
    </row>
    <row r="163" spans="1:243" s="30" customFormat="1" ht="150">
      <c r="A163" s="62">
        <v>6.07</v>
      </c>
      <c r="B163" s="67" t="s">
        <v>366</v>
      </c>
      <c r="C163" s="66" t="s">
        <v>283</v>
      </c>
      <c r="D163" s="68">
        <v>2</v>
      </c>
      <c r="E163" s="19" t="s">
        <v>38</v>
      </c>
      <c r="F163" s="56">
        <v>10</v>
      </c>
      <c r="G163" s="32"/>
      <c r="H163" s="32"/>
      <c r="I163" s="18" t="s">
        <v>39</v>
      </c>
      <c r="J163" s="21">
        <f t="shared" si="20"/>
        <v>1</v>
      </c>
      <c r="K163" s="22" t="s">
        <v>49</v>
      </c>
      <c r="L163" s="22" t="s">
        <v>8</v>
      </c>
      <c r="M163" s="57"/>
      <c r="N163" s="33"/>
      <c r="O163" s="33"/>
      <c r="P163" s="34"/>
      <c r="Q163" s="33"/>
      <c r="R163" s="33"/>
      <c r="S163" s="35"/>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58">
        <f t="shared" si="21"/>
        <v>0</v>
      </c>
      <c r="BB163" s="58">
        <f t="shared" si="22"/>
        <v>0</v>
      </c>
      <c r="BC163" s="29" t="str">
        <f t="shared" si="23"/>
        <v>INR Zero Only</v>
      </c>
      <c r="IE163" s="31"/>
      <c r="IF163" s="31"/>
      <c r="IG163" s="31"/>
      <c r="IH163" s="31"/>
      <c r="II163" s="31"/>
    </row>
    <row r="164" spans="1:243" s="30" customFormat="1" ht="60">
      <c r="A164" s="62">
        <v>6.08</v>
      </c>
      <c r="B164" s="67" t="s">
        <v>367</v>
      </c>
      <c r="C164" s="66" t="s">
        <v>284</v>
      </c>
      <c r="D164" s="68">
        <v>5</v>
      </c>
      <c r="E164" s="19" t="s">
        <v>38</v>
      </c>
      <c r="F164" s="56">
        <v>10</v>
      </c>
      <c r="G164" s="32"/>
      <c r="H164" s="32"/>
      <c r="I164" s="18" t="s">
        <v>39</v>
      </c>
      <c r="J164" s="21">
        <f t="shared" si="20"/>
        <v>1</v>
      </c>
      <c r="K164" s="22" t="s">
        <v>49</v>
      </c>
      <c r="L164" s="22" t="s">
        <v>8</v>
      </c>
      <c r="M164" s="57"/>
      <c r="N164" s="33"/>
      <c r="O164" s="33"/>
      <c r="P164" s="34"/>
      <c r="Q164" s="33"/>
      <c r="R164" s="33"/>
      <c r="S164" s="35"/>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58">
        <f t="shared" si="21"/>
        <v>0</v>
      </c>
      <c r="BB164" s="58">
        <f t="shared" si="22"/>
        <v>0</v>
      </c>
      <c r="BC164" s="29" t="str">
        <f t="shared" si="23"/>
        <v>INR Zero Only</v>
      </c>
      <c r="IE164" s="31"/>
      <c r="IF164" s="31"/>
      <c r="IG164" s="31"/>
      <c r="IH164" s="31"/>
      <c r="II164" s="31"/>
    </row>
    <row r="165" spans="1:243" s="30" customFormat="1" ht="75">
      <c r="A165" s="62">
        <v>6.09</v>
      </c>
      <c r="B165" s="67" t="s">
        <v>368</v>
      </c>
      <c r="C165" s="66" t="s">
        <v>285</v>
      </c>
      <c r="D165" s="68">
        <v>4</v>
      </c>
      <c r="E165" s="19" t="s">
        <v>38</v>
      </c>
      <c r="F165" s="56">
        <v>10</v>
      </c>
      <c r="G165" s="32"/>
      <c r="H165" s="32"/>
      <c r="I165" s="18" t="s">
        <v>39</v>
      </c>
      <c r="J165" s="21">
        <f t="shared" si="20"/>
        <v>1</v>
      </c>
      <c r="K165" s="22" t="s">
        <v>49</v>
      </c>
      <c r="L165" s="22" t="s">
        <v>8</v>
      </c>
      <c r="M165" s="57"/>
      <c r="N165" s="33"/>
      <c r="O165" s="33"/>
      <c r="P165" s="34"/>
      <c r="Q165" s="33"/>
      <c r="R165" s="33"/>
      <c r="S165" s="35"/>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58">
        <f t="shared" si="21"/>
        <v>0</v>
      </c>
      <c r="BB165" s="58">
        <f t="shared" si="22"/>
        <v>0</v>
      </c>
      <c r="BC165" s="29" t="str">
        <f t="shared" si="23"/>
        <v>INR Zero Only</v>
      </c>
      <c r="IE165" s="31"/>
      <c r="IF165" s="31"/>
      <c r="IG165" s="31"/>
      <c r="IH165" s="31"/>
      <c r="II165" s="31"/>
    </row>
    <row r="166" spans="1:243" s="30" customFormat="1" ht="105">
      <c r="A166" s="62">
        <v>6.1</v>
      </c>
      <c r="B166" s="67" t="s">
        <v>369</v>
      </c>
      <c r="C166" s="66" t="s">
        <v>286</v>
      </c>
      <c r="D166" s="68">
        <v>2</v>
      </c>
      <c r="E166" s="19" t="s">
        <v>38</v>
      </c>
      <c r="F166" s="56">
        <v>10</v>
      </c>
      <c r="G166" s="32"/>
      <c r="H166" s="32"/>
      <c r="I166" s="18" t="s">
        <v>39</v>
      </c>
      <c r="J166" s="21">
        <f t="shared" si="20"/>
        <v>1</v>
      </c>
      <c r="K166" s="22" t="s">
        <v>49</v>
      </c>
      <c r="L166" s="22" t="s">
        <v>8</v>
      </c>
      <c r="M166" s="57"/>
      <c r="N166" s="33"/>
      <c r="O166" s="33"/>
      <c r="P166" s="34"/>
      <c r="Q166" s="33"/>
      <c r="R166" s="33"/>
      <c r="S166" s="35"/>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58">
        <f t="shared" si="21"/>
        <v>0</v>
      </c>
      <c r="BB166" s="58">
        <f t="shared" si="22"/>
        <v>0</v>
      </c>
      <c r="BC166" s="29" t="str">
        <f t="shared" si="23"/>
        <v>INR Zero Only</v>
      </c>
      <c r="IE166" s="31"/>
      <c r="IF166" s="31"/>
      <c r="IG166" s="31"/>
      <c r="IH166" s="31"/>
      <c r="II166" s="31"/>
    </row>
    <row r="167" spans="1:243" s="30" customFormat="1" ht="30">
      <c r="A167" s="62">
        <v>6.11</v>
      </c>
      <c r="B167" s="67" t="s">
        <v>370</v>
      </c>
      <c r="C167" s="66" t="s">
        <v>287</v>
      </c>
      <c r="D167" s="68">
        <v>2</v>
      </c>
      <c r="E167" s="19" t="s">
        <v>38</v>
      </c>
      <c r="F167" s="56">
        <v>10</v>
      </c>
      <c r="G167" s="32"/>
      <c r="H167" s="32"/>
      <c r="I167" s="18" t="s">
        <v>39</v>
      </c>
      <c r="J167" s="21">
        <f t="shared" si="20"/>
        <v>1</v>
      </c>
      <c r="K167" s="22" t="s">
        <v>49</v>
      </c>
      <c r="L167" s="22" t="s">
        <v>8</v>
      </c>
      <c r="M167" s="57"/>
      <c r="N167" s="33"/>
      <c r="O167" s="33"/>
      <c r="P167" s="34"/>
      <c r="Q167" s="33"/>
      <c r="R167" s="33"/>
      <c r="S167" s="35"/>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58">
        <f t="shared" si="21"/>
        <v>0</v>
      </c>
      <c r="BB167" s="58">
        <f t="shared" si="22"/>
        <v>0</v>
      </c>
      <c r="BC167" s="29" t="str">
        <f t="shared" si="23"/>
        <v>INR Zero Only</v>
      </c>
      <c r="IE167" s="31"/>
      <c r="IF167" s="31"/>
      <c r="IG167" s="31"/>
      <c r="IH167" s="31"/>
      <c r="II167" s="31"/>
    </row>
    <row r="168" spans="1:243" s="30" customFormat="1" ht="45">
      <c r="A168" s="62">
        <v>6.12</v>
      </c>
      <c r="B168" s="67" t="s">
        <v>371</v>
      </c>
      <c r="C168" s="66" t="s">
        <v>288</v>
      </c>
      <c r="D168" s="68">
        <v>1</v>
      </c>
      <c r="E168" s="19" t="s">
        <v>38</v>
      </c>
      <c r="F168" s="56">
        <v>10</v>
      </c>
      <c r="G168" s="32"/>
      <c r="H168" s="32"/>
      <c r="I168" s="18" t="s">
        <v>39</v>
      </c>
      <c r="J168" s="21">
        <f t="shared" si="20"/>
        <v>1</v>
      </c>
      <c r="K168" s="22" t="s">
        <v>49</v>
      </c>
      <c r="L168" s="22" t="s">
        <v>8</v>
      </c>
      <c r="M168" s="57"/>
      <c r="N168" s="33"/>
      <c r="O168" s="33"/>
      <c r="P168" s="34"/>
      <c r="Q168" s="33"/>
      <c r="R168" s="33"/>
      <c r="S168" s="35"/>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58">
        <f t="shared" si="21"/>
        <v>0</v>
      </c>
      <c r="BB168" s="58">
        <f t="shared" si="22"/>
        <v>0</v>
      </c>
      <c r="BC168" s="29" t="str">
        <f t="shared" si="23"/>
        <v>INR Zero Only</v>
      </c>
      <c r="IE168" s="31"/>
      <c r="IF168" s="31"/>
      <c r="IG168" s="31"/>
      <c r="IH168" s="31"/>
      <c r="II168" s="31"/>
    </row>
    <row r="169" spans="1:243" s="30" customFormat="1" ht="30">
      <c r="A169" s="62">
        <v>6.13</v>
      </c>
      <c r="B169" s="67" t="s">
        <v>372</v>
      </c>
      <c r="C169" s="66" t="s">
        <v>289</v>
      </c>
      <c r="D169" s="68">
        <v>1</v>
      </c>
      <c r="E169" s="19" t="s">
        <v>38</v>
      </c>
      <c r="F169" s="56">
        <v>10</v>
      </c>
      <c r="G169" s="32"/>
      <c r="H169" s="32"/>
      <c r="I169" s="18" t="s">
        <v>39</v>
      </c>
      <c r="J169" s="21">
        <f t="shared" si="20"/>
        <v>1</v>
      </c>
      <c r="K169" s="22" t="s">
        <v>49</v>
      </c>
      <c r="L169" s="22" t="s">
        <v>8</v>
      </c>
      <c r="M169" s="57"/>
      <c r="N169" s="33"/>
      <c r="O169" s="33"/>
      <c r="P169" s="34"/>
      <c r="Q169" s="33"/>
      <c r="R169" s="33"/>
      <c r="S169" s="35"/>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58">
        <f t="shared" si="21"/>
        <v>0</v>
      </c>
      <c r="BB169" s="58">
        <f t="shared" si="22"/>
        <v>0</v>
      </c>
      <c r="BC169" s="29" t="str">
        <f t="shared" si="23"/>
        <v>INR Zero Only</v>
      </c>
      <c r="IE169" s="31"/>
      <c r="IF169" s="31"/>
      <c r="IG169" s="31"/>
      <c r="IH169" s="31"/>
      <c r="II169" s="31"/>
    </row>
    <row r="170" spans="1:243" s="30" customFormat="1" ht="30">
      <c r="A170" s="62">
        <v>6.14</v>
      </c>
      <c r="B170" s="67" t="s">
        <v>373</v>
      </c>
      <c r="C170" s="66" t="s">
        <v>290</v>
      </c>
      <c r="D170" s="68">
        <v>1</v>
      </c>
      <c r="E170" s="19" t="s">
        <v>38</v>
      </c>
      <c r="F170" s="56">
        <v>10</v>
      </c>
      <c r="G170" s="32"/>
      <c r="H170" s="32"/>
      <c r="I170" s="18" t="s">
        <v>39</v>
      </c>
      <c r="J170" s="21">
        <f t="shared" si="20"/>
        <v>1</v>
      </c>
      <c r="K170" s="22" t="s">
        <v>49</v>
      </c>
      <c r="L170" s="22" t="s">
        <v>8</v>
      </c>
      <c r="M170" s="57"/>
      <c r="N170" s="33"/>
      <c r="O170" s="33"/>
      <c r="P170" s="34"/>
      <c r="Q170" s="33"/>
      <c r="R170" s="33"/>
      <c r="S170" s="35"/>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58">
        <f t="shared" si="21"/>
        <v>0</v>
      </c>
      <c r="BB170" s="58">
        <f t="shared" si="22"/>
        <v>0</v>
      </c>
      <c r="BC170" s="29" t="str">
        <f t="shared" si="23"/>
        <v>INR Zero Only</v>
      </c>
      <c r="IE170" s="31"/>
      <c r="IF170" s="31"/>
      <c r="IG170" s="31"/>
      <c r="IH170" s="31"/>
      <c r="II170" s="31"/>
    </row>
    <row r="171" spans="1:243" s="30" customFormat="1" ht="30">
      <c r="A171" s="62">
        <v>6.15</v>
      </c>
      <c r="B171" s="67" t="s">
        <v>374</v>
      </c>
      <c r="C171" s="66" t="s">
        <v>291</v>
      </c>
      <c r="D171" s="68">
        <v>1</v>
      </c>
      <c r="E171" s="19" t="s">
        <v>38</v>
      </c>
      <c r="F171" s="56">
        <v>10</v>
      </c>
      <c r="G171" s="32"/>
      <c r="H171" s="32"/>
      <c r="I171" s="18" t="s">
        <v>39</v>
      </c>
      <c r="J171" s="21">
        <f t="shared" si="20"/>
        <v>1</v>
      </c>
      <c r="K171" s="22" t="s">
        <v>49</v>
      </c>
      <c r="L171" s="22" t="s">
        <v>8</v>
      </c>
      <c r="M171" s="57"/>
      <c r="N171" s="33"/>
      <c r="O171" s="33"/>
      <c r="P171" s="34"/>
      <c r="Q171" s="33"/>
      <c r="R171" s="33"/>
      <c r="S171" s="35"/>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58">
        <f t="shared" si="21"/>
        <v>0</v>
      </c>
      <c r="BB171" s="58">
        <f t="shared" si="22"/>
        <v>0</v>
      </c>
      <c r="BC171" s="29" t="str">
        <f t="shared" si="23"/>
        <v>INR Zero Only</v>
      </c>
      <c r="IE171" s="31"/>
      <c r="IF171" s="31"/>
      <c r="IG171" s="31"/>
      <c r="IH171" s="31"/>
      <c r="II171" s="31"/>
    </row>
    <row r="172" spans="1:243" s="30" customFormat="1" ht="45">
      <c r="A172" s="62">
        <v>6.16</v>
      </c>
      <c r="B172" s="67" t="s">
        <v>375</v>
      </c>
      <c r="C172" s="66" t="s">
        <v>292</v>
      </c>
      <c r="D172" s="68">
        <v>12</v>
      </c>
      <c r="E172" s="19" t="s">
        <v>38</v>
      </c>
      <c r="F172" s="56">
        <v>10</v>
      </c>
      <c r="G172" s="32"/>
      <c r="H172" s="32"/>
      <c r="I172" s="18" t="s">
        <v>39</v>
      </c>
      <c r="J172" s="21">
        <f t="shared" si="20"/>
        <v>1</v>
      </c>
      <c r="K172" s="22" t="s">
        <v>49</v>
      </c>
      <c r="L172" s="22" t="s">
        <v>8</v>
      </c>
      <c r="M172" s="57"/>
      <c r="N172" s="33"/>
      <c r="O172" s="33"/>
      <c r="P172" s="34"/>
      <c r="Q172" s="33"/>
      <c r="R172" s="33"/>
      <c r="S172" s="35"/>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58">
        <f t="shared" si="21"/>
        <v>0</v>
      </c>
      <c r="BB172" s="58">
        <f t="shared" si="22"/>
        <v>0</v>
      </c>
      <c r="BC172" s="29" t="str">
        <f t="shared" si="23"/>
        <v>INR Zero Only</v>
      </c>
      <c r="IE172" s="31"/>
      <c r="IF172" s="31"/>
      <c r="IG172" s="31"/>
      <c r="IH172" s="31"/>
      <c r="II172" s="31"/>
    </row>
    <row r="173" spans="1:243" s="30" customFormat="1" ht="30">
      <c r="A173" s="62">
        <v>6.17</v>
      </c>
      <c r="B173" s="67" t="s">
        <v>376</v>
      </c>
      <c r="C173" s="66" t="s">
        <v>293</v>
      </c>
      <c r="D173" s="68">
        <v>6</v>
      </c>
      <c r="E173" s="19" t="s">
        <v>38</v>
      </c>
      <c r="F173" s="56">
        <v>10</v>
      </c>
      <c r="G173" s="32"/>
      <c r="H173" s="32"/>
      <c r="I173" s="18" t="s">
        <v>39</v>
      </c>
      <c r="J173" s="21">
        <f t="shared" si="20"/>
        <v>1</v>
      </c>
      <c r="K173" s="22" t="s">
        <v>49</v>
      </c>
      <c r="L173" s="22" t="s">
        <v>8</v>
      </c>
      <c r="M173" s="57"/>
      <c r="N173" s="33"/>
      <c r="O173" s="33"/>
      <c r="P173" s="34"/>
      <c r="Q173" s="33"/>
      <c r="R173" s="33"/>
      <c r="S173" s="35"/>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58">
        <f t="shared" si="21"/>
        <v>0</v>
      </c>
      <c r="BB173" s="58">
        <f t="shared" si="22"/>
        <v>0</v>
      </c>
      <c r="BC173" s="29" t="str">
        <f t="shared" si="23"/>
        <v>INR Zero Only</v>
      </c>
      <c r="IE173" s="31"/>
      <c r="IF173" s="31"/>
      <c r="IG173" s="31"/>
      <c r="IH173" s="31"/>
      <c r="II173" s="31"/>
    </row>
    <row r="174" spans="1:243" s="30" customFormat="1" ht="30">
      <c r="A174" s="62">
        <v>6.18</v>
      </c>
      <c r="B174" s="67" t="s">
        <v>377</v>
      </c>
      <c r="C174" s="66" t="s">
        <v>294</v>
      </c>
      <c r="D174" s="68">
        <v>2</v>
      </c>
      <c r="E174" s="19" t="s">
        <v>38</v>
      </c>
      <c r="F174" s="56">
        <v>10</v>
      </c>
      <c r="G174" s="32"/>
      <c r="H174" s="32"/>
      <c r="I174" s="18" t="s">
        <v>39</v>
      </c>
      <c r="J174" s="21">
        <f t="shared" si="20"/>
        <v>1</v>
      </c>
      <c r="K174" s="22" t="s">
        <v>49</v>
      </c>
      <c r="L174" s="22" t="s">
        <v>8</v>
      </c>
      <c r="M174" s="57"/>
      <c r="N174" s="33"/>
      <c r="O174" s="33"/>
      <c r="P174" s="34"/>
      <c r="Q174" s="33"/>
      <c r="R174" s="33"/>
      <c r="S174" s="35"/>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58">
        <f t="shared" si="21"/>
        <v>0</v>
      </c>
      <c r="BB174" s="58">
        <f t="shared" si="22"/>
        <v>0</v>
      </c>
      <c r="BC174" s="29" t="str">
        <f t="shared" si="23"/>
        <v>INR Zero Only</v>
      </c>
      <c r="IE174" s="31"/>
      <c r="IF174" s="31"/>
      <c r="IG174" s="31"/>
      <c r="IH174" s="31"/>
      <c r="II174" s="31"/>
    </row>
    <row r="175" spans="1:243" s="30" customFormat="1" ht="30">
      <c r="A175" s="62">
        <v>6.19</v>
      </c>
      <c r="B175" s="67" t="s">
        <v>378</v>
      </c>
      <c r="C175" s="66" t="s">
        <v>295</v>
      </c>
      <c r="D175" s="68">
        <v>2</v>
      </c>
      <c r="E175" s="19" t="s">
        <v>38</v>
      </c>
      <c r="F175" s="56">
        <v>10</v>
      </c>
      <c r="G175" s="32"/>
      <c r="H175" s="32"/>
      <c r="I175" s="18" t="s">
        <v>39</v>
      </c>
      <c r="J175" s="21">
        <f t="shared" si="20"/>
        <v>1</v>
      </c>
      <c r="K175" s="22" t="s">
        <v>49</v>
      </c>
      <c r="L175" s="22" t="s">
        <v>8</v>
      </c>
      <c r="M175" s="57"/>
      <c r="N175" s="33"/>
      <c r="O175" s="33"/>
      <c r="P175" s="34"/>
      <c r="Q175" s="33"/>
      <c r="R175" s="33"/>
      <c r="S175" s="35"/>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58">
        <f t="shared" si="21"/>
        <v>0</v>
      </c>
      <c r="BB175" s="58">
        <f t="shared" si="22"/>
        <v>0</v>
      </c>
      <c r="BC175" s="29" t="str">
        <f t="shared" si="23"/>
        <v>INR Zero Only</v>
      </c>
      <c r="IE175" s="31"/>
      <c r="IF175" s="31"/>
      <c r="IG175" s="31"/>
      <c r="IH175" s="31"/>
      <c r="II175" s="31"/>
    </row>
    <row r="176" spans="1:243" s="30" customFormat="1" ht="30">
      <c r="A176" s="62">
        <v>6.2</v>
      </c>
      <c r="B176" s="67" t="s">
        <v>379</v>
      </c>
      <c r="C176" s="66" t="s">
        <v>296</v>
      </c>
      <c r="D176" s="68">
        <v>6</v>
      </c>
      <c r="E176" s="19" t="s">
        <v>38</v>
      </c>
      <c r="F176" s="56">
        <v>10</v>
      </c>
      <c r="G176" s="32"/>
      <c r="H176" s="32"/>
      <c r="I176" s="18" t="s">
        <v>39</v>
      </c>
      <c r="J176" s="21">
        <f t="shared" si="20"/>
        <v>1</v>
      </c>
      <c r="K176" s="22" t="s">
        <v>49</v>
      </c>
      <c r="L176" s="22" t="s">
        <v>8</v>
      </c>
      <c r="M176" s="57"/>
      <c r="N176" s="33"/>
      <c r="O176" s="33"/>
      <c r="P176" s="34"/>
      <c r="Q176" s="33"/>
      <c r="R176" s="33"/>
      <c r="S176" s="35"/>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58">
        <f t="shared" si="21"/>
        <v>0</v>
      </c>
      <c r="BB176" s="58">
        <f t="shared" si="22"/>
        <v>0</v>
      </c>
      <c r="BC176" s="29" t="str">
        <f t="shared" si="23"/>
        <v>INR Zero Only</v>
      </c>
      <c r="IE176" s="31"/>
      <c r="IF176" s="31"/>
      <c r="IG176" s="31"/>
      <c r="IH176" s="31"/>
      <c r="II176" s="31"/>
    </row>
    <row r="177" spans="1:243" s="30" customFormat="1" ht="30">
      <c r="A177" s="62">
        <v>6.21</v>
      </c>
      <c r="B177" s="67" t="s">
        <v>380</v>
      </c>
      <c r="C177" s="66" t="s">
        <v>297</v>
      </c>
      <c r="D177" s="68">
        <v>6</v>
      </c>
      <c r="E177" s="19" t="s">
        <v>38</v>
      </c>
      <c r="F177" s="56">
        <v>10</v>
      </c>
      <c r="G177" s="32"/>
      <c r="H177" s="32"/>
      <c r="I177" s="18" t="s">
        <v>39</v>
      </c>
      <c r="J177" s="21">
        <f t="shared" si="20"/>
        <v>1</v>
      </c>
      <c r="K177" s="22" t="s">
        <v>49</v>
      </c>
      <c r="L177" s="22" t="s">
        <v>8</v>
      </c>
      <c r="M177" s="57"/>
      <c r="N177" s="33"/>
      <c r="O177" s="33"/>
      <c r="P177" s="34"/>
      <c r="Q177" s="33"/>
      <c r="R177" s="33"/>
      <c r="S177" s="35"/>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58">
        <f t="shared" si="21"/>
        <v>0</v>
      </c>
      <c r="BB177" s="58">
        <f t="shared" si="22"/>
        <v>0</v>
      </c>
      <c r="BC177" s="29" t="str">
        <f t="shared" si="23"/>
        <v>INR Zero Only</v>
      </c>
      <c r="IE177" s="31"/>
      <c r="IF177" s="31"/>
      <c r="IG177" s="31"/>
      <c r="IH177" s="31"/>
      <c r="II177" s="31"/>
    </row>
    <row r="178" spans="1:243" s="30" customFormat="1" ht="30">
      <c r="A178" s="62">
        <v>6.22</v>
      </c>
      <c r="B178" s="67" t="s">
        <v>381</v>
      </c>
      <c r="C178" s="66" t="s">
        <v>298</v>
      </c>
      <c r="D178" s="68">
        <v>1</v>
      </c>
      <c r="E178" s="19" t="s">
        <v>38</v>
      </c>
      <c r="F178" s="56">
        <v>10</v>
      </c>
      <c r="G178" s="32"/>
      <c r="H178" s="32"/>
      <c r="I178" s="18" t="s">
        <v>39</v>
      </c>
      <c r="J178" s="21">
        <f t="shared" si="20"/>
        <v>1</v>
      </c>
      <c r="K178" s="22" t="s">
        <v>49</v>
      </c>
      <c r="L178" s="22" t="s">
        <v>8</v>
      </c>
      <c r="M178" s="57"/>
      <c r="N178" s="33"/>
      <c r="O178" s="33"/>
      <c r="P178" s="34"/>
      <c r="Q178" s="33"/>
      <c r="R178" s="33"/>
      <c r="S178" s="35"/>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58">
        <f t="shared" si="21"/>
        <v>0</v>
      </c>
      <c r="BB178" s="58">
        <f t="shared" si="22"/>
        <v>0</v>
      </c>
      <c r="BC178" s="29" t="str">
        <f t="shared" si="23"/>
        <v>INR Zero Only</v>
      </c>
      <c r="IE178" s="31"/>
      <c r="IF178" s="31"/>
      <c r="IG178" s="31"/>
      <c r="IH178" s="31"/>
      <c r="II178" s="31"/>
    </row>
    <row r="179" spans="1:243" s="30" customFormat="1" ht="30">
      <c r="A179" s="62">
        <v>6.23</v>
      </c>
      <c r="B179" s="67" t="s">
        <v>299</v>
      </c>
      <c r="C179" s="66" t="s">
        <v>300</v>
      </c>
      <c r="D179" s="68">
        <v>2</v>
      </c>
      <c r="E179" s="19" t="s">
        <v>38</v>
      </c>
      <c r="F179" s="56">
        <v>10</v>
      </c>
      <c r="G179" s="32"/>
      <c r="H179" s="32"/>
      <c r="I179" s="18" t="s">
        <v>39</v>
      </c>
      <c r="J179" s="21">
        <f t="shared" si="20"/>
        <v>1</v>
      </c>
      <c r="K179" s="22" t="s">
        <v>49</v>
      </c>
      <c r="L179" s="22" t="s">
        <v>8</v>
      </c>
      <c r="M179" s="57"/>
      <c r="N179" s="33"/>
      <c r="O179" s="33"/>
      <c r="P179" s="34"/>
      <c r="Q179" s="33"/>
      <c r="R179" s="33"/>
      <c r="S179" s="35"/>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58">
        <f t="shared" si="21"/>
        <v>0</v>
      </c>
      <c r="BB179" s="58">
        <f t="shared" si="22"/>
        <v>0</v>
      </c>
      <c r="BC179" s="29" t="str">
        <f t="shared" si="23"/>
        <v>INR Zero Only</v>
      </c>
      <c r="IE179" s="31"/>
      <c r="IF179" s="31"/>
      <c r="IG179" s="31"/>
      <c r="IH179" s="31"/>
      <c r="II179" s="31"/>
    </row>
    <row r="180" spans="1:243" s="30" customFormat="1" ht="30">
      <c r="A180" s="62">
        <v>6.23999999999999</v>
      </c>
      <c r="B180" s="67" t="s">
        <v>301</v>
      </c>
      <c r="C180" s="66" t="s">
        <v>302</v>
      </c>
      <c r="D180" s="68">
        <v>2</v>
      </c>
      <c r="E180" s="19" t="s">
        <v>38</v>
      </c>
      <c r="F180" s="56">
        <v>10</v>
      </c>
      <c r="G180" s="32"/>
      <c r="H180" s="32"/>
      <c r="I180" s="18" t="s">
        <v>39</v>
      </c>
      <c r="J180" s="21">
        <f t="shared" si="20"/>
        <v>1</v>
      </c>
      <c r="K180" s="22" t="s">
        <v>49</v>
      </c>
      <c r="L180" s="22" t="s">
        <v>8</v>
      </c>
      <c r="M180" s="57"/>
      <c r="N180" s="33"/>
      <c r="O180" s="33"/>
      <c r="P180" s="34"/>
      <c r="Q180" s="33"/>
      <c r="R180" s="33"/>
      <c r="S180" s="35"/>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58">
        <f t="shared" si="21"/>
        <v>0</v>
      </c>
      <c r="BB180" s="58">
        <f t="shared" si="22"/>
        <v>0</v>
      </c>
      <c r="BC180" s="29" t="str">
        <f t="shared" si="23"/>
        <v>INR Zero Only</v>
      </c>
      <c r="IE180" s="31"/>
      <c r="IF180" s="31"/>
      <c r="IG180" s="31"/>
      <c r="IH180" s="31"/>
      <c r="II180" s="31"/>
    </row>
    <row r="181" spans="1:243" s="30" customFormat="1" ht="30">
      <c r="A181" s="62">
        <v>6.24999999999999</v>
      </c>
      <c r="B181" s="67" t="s">
        <v>303</v>
      </c>
      <c r="C181" s="66" t="s">
        <v>304</v>
      </c>
      <c r="D181" s="68">
        <v>2</v>
      </c>
      <c r="E181" s="19" t="s">
        <v>38</v>
      </c>
      <c r="F181" s="56">
        <v>10</v>
      </c>
      <c r="G181" s="32"/>
      <c r="H181" s="32"/>
      <c r="I181" s="18" t="s">
        <v>39</v>
      </c>
      <c r="J181" s="21">
        <f t="shared" si="20"/>
        <v>1</v>
      </c>
      <c r="K181" s="22" t="s">
        <v>49</v>
      </c>
      <c r="L181" s="22" t="s">
        <v>8</v>
      </c>
      <c r="M181" s="57"/>
      <c r="N181" s="33"/>
      <c r="O181" s="33"/>
      <c r="P181" s="34"/>
      <c r="Q181" s="33"/>
      <c r="R181" s="33"/>
      <c r="S181" s="35"/>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58">
        <f t="shared" si="21"/>
        <v>0</v>
      </c>
      <c r="BB181" s="58">
        <f t="shared" si="22"/>
        <v>0</v>
      </c>
      <c r="BC181" s="29" t="str">
        <f t="shared" si="23"/>
        <v>INR Zero Only</v>
      </c>
      <c r="IE181" s="31"/>
      <c r="IF181" s="31"/>
      <c r="IG181" s="31"/>
      <c r="IH181" s="31"/>
      <c r="II181" s="31"/>
    </row>
    <row r="182" spans="1:243" s="30" customFormat="1" ht="33" customHeight="1">
      <c r="A182" s="37" t="s">
        <v>47</v>
      </c>
      <c r="B182" s="38"/>
      <c r="C182" s="39"/>
      <c r="D182" s="40"/>
      <c r="E182" s="40"/>
      <c r="F182" s="40"/>
      <c r="G182" s="40"/>
      <c r="H182" s="72"/>
      <c r="I182" s="72"/>
      <c r="J182" s="72"/>
      <c r="K182" s="72"/>
      <c r="L182" s="41"/>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73">
        <f>SUM(BA13:BA181)</f>
        <v>0</v>
      </c>
      <c r="BB182" s="73">
        <f>SUM(BB13:BB181)</f>
        <v>0</v>
      </c>
      <c r="BC182" s="29" t="str">
        <f>SpellNumber($E$2,BB182)</f>
        <v>INR Zero Only</v>
      </c>
      <c r="IE182" s="31">
        <v>4</v>
      </c>
      <c r="IF182" s="31" t="s">
        <v>41</v>
      </c>
      <c r="IG182" s="31" t="s">
        <v>46</v>
      </c>
      <c r="IH182" s="31">
        <v>10</v>
      </c>
      <c r="II182" s="31" t="s">
        <v>38</v>
      </c>
    </row>
    <row r="183" spans="1:243" s="49" customFormat="1" ht="39" customHeight="1" hidden="1">
      <c r="A183" s="38" t="s">
        <v>51</v>
      </c>
      <c r="B183" s="43"/>
      <c r="C183" s="44"/>
      <c r="D183" s="47"/>
      <c r="E183" s="74" t="s">
        <v>48</v>
      </c>
      <c r="F183" s="54"/>
      <c r="G183" s="45"/>
      <c r="H183" s="46"/>
      <c r="I183" s="46"/>
      <c r="J183" s="46"/>
      <c r="K183" s="47"/>
      <c r="L183" s="48"/>
      <c r="M183" s="75"/>
      <c r="O183" s="30"/>
      <c r="P183" s="30"/>
      <c r="Q183" s="30"/>
      <c r="R183" s="30"/>
      <c r="S183" s="30"/>
      <c r="BA183" s="76">
        <f>IF(ISBLANK(F183),0,IF(E183="Excess (+)",ROUND(BA182+(BA182*F183),2),IF(E183="Less (-)",ROUND(BA182+(BA182*F183*(-1)),2),0)))</f>
        <v>0</v>
      </c>
      <c r="BB183" s="77">
        <f>ROUND(BA183,0)</f>
        <v>0</v>
      </c>
      <c r="BC183" s="29" t="str">
        <f>SpellNumber(L183,BB183)</f>
        <v> Zero Only</v>
      </c>
      <c r="IE183" s="50"/>
      <c r="IF183" s="50"/>
      <c r="IG183" s="50"/>
      <c r="IH183" s="50"/>
      <c r="II183" s="50"/>
    </row>
    <row r="184" spans="1:243" s="49" customFormat="1" ht="51" customHeight="1">
      <c r="A184" s="37" t="s">
        <v>50</v>
      </c>
      <c r="B184" s="37"/>
      <c r="C184" s="81" t="str">
        <f>SpellNumber($E$2,BB182)</f>
        <v>INR Zero Only</v>
      </c>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3"/>
      <c r="IE184" s="50"/>
      <c r="IF184" s="50"/>
      <c r="IG184" s="50"/>
      <c r="IH184" s="50"/>
      <c r="II184" s="50"/>
    </row>
    <row r="185" spans="3:243" s="13" customFormat="1" ht="15">
      <c r="C185" s="51"/>
      <c r="D185" s="51"/>
      <c r="E185" s="51"/>
      <c r="F185" s="51"/>
      <c r="G185" s="51"/>
      <c r="H185" s="51"/>
      <c r="I185" s="51"/>
      <c r="J185" s="51"/>
      <c r="K185" s="51"/>
      <c r="L185" s="51"/>
      <c r="M185" s="51"/>
      <c r="O185" s="51"/>
      <c r="BA185" s="51"/>
      <c r="BC185" s="51"/>
      <c r="IE185" s="14"/>
      <c r="IF185" s="14"/>
      <c r="IG185" s="14"/>
      <c r="IH185" s="14"/>
      <c r="II185" s="14"/>
    </row>
  </sheetData>
  <sheetProtection password="9D18" sheet="1"/>
  <mergeCells count="7">
    <mergeCell ref="A9:BC9"/>
    <mergeCell ref="C184:BC184"/>
    <mergeCell ref="A1:L1"/>
    <mergeCell ref="A4:BC4"/>
    <mergeCell ref="A5:BC5"/>
    <mergeCell ref="A6:BC6"/>
    <mergeCell ref="A7:BC7"/>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3">
      <formula1>IF(ISBLANK(F183),$A$3:$C$3,$B$3:$C$3)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3">
      <formula1>0</formula1>
      <formula2>IF(E183&lt;&gt;"Select",99.9,0)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3">
      <formula1>IF(E183&lt;&gt;"Select",0,-1)</formula1>
      <formula2>IF(E183&lt;&gt;"Select",99.99,-1)</formula2>
    </dataValidation>
    <dataValidation type="list" allowBlank="1" showInputMessage="1" showErrorMessage="1" sqref="L172 L173 L174 L175 L176 L177 L178 L179 L18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81">
      <formula1>"INR"</formula1>
    </dataValidation>
    <dataValidation allowBlank="1" showInputMessage="1" showErrorMessage="1" promptTitle="Addition / Deduction" prompt="Please Choose the correct One" sqref="J13:J181"/>
    <dataValidation type="list" showInputMessage="1" showErrorMessage="1" sqref="I13:I181">
      <formula1>"Excess(+), Less(-)"</formula1>
    </dataValidation>
    <dataValidation type="decimal" allowBlank="1" showInputMessage="1" showErrorMessage="1" errorTitle="Invalid Entry" error="Only Numeric Values are allowed. " sqref="A111:A181 A13 A107 A105 A103 A101 A99 A97 A95 A93 A91 A89 A87 A85 A83 A81 A79 A77 A75 A73 A71 A69 A67 A65 A63 A61 A109 A57:A59 A55 A53 A51 A49 A47 A45 A43 A41 A39 A37 A35 A33 A31 A29 A27 A25 A23 A21 A19 A17 A15">
      <formula1>0</formula1>
      <formula2>999999999999999</formula2>
    </dataValidation>
    <dataValidation allowBlank="1" showInputMessage="1" showErrorMessage="1" promptTitle="Itemcode/Make" prompt="Please enter text" sqref="C13:C181"/>
    <dataValidation type="decimal" allowBlank="1" showInputMessage="1" showErrorMessage="1" promptTitle="Rate Entry" prompt="Please enter the Other Taxes2 in Rupees for this item. " errorTitle="Invaid Entry" error="Only Numeric Values are allowed. " sqref="N13:O18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1">
      <formula1>0</formula1>
      <formula2>999999999999999</formula2>
    </dataValidation>
    <dataValidation allowBlank="1" showInputMessage="1" showErrorMessage="1" promptTitle="Units" prompt="Please enter Units in text" sqref="E13:E181"/>
    <dataValidation type="decimal" allowBlank="1" showInputMessage="1" showErrorMessage="1" promptTitle="Quantity" prompt="Please enter the Quantity for this item. " errorTitle="Invalid Entry" error="Only Numeric Values are allowed. " sqref="D13:D181 F13:F181">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81">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M57 M59:M110 M112:M117 M119:M132 M134:M155 M157:M181">
      <formula1>0</formula1>
      <formula2>999999999999999</formula2>
    </dataValidation>
  </dataValidations>
  <printOptions/>
  <pageMargins left="0.41" right="0.25" top="0.25" bottom="0.16" header="0.3"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RR</cp:lastModifiedBy>
  <cp:lastPrinted>2020-12-04T08:41:39Z</cp:lastPrinted>
  <dcterms:created xsi:type="dcterms:W3CDTF">2009-01-30T06:42:42Z</dcterms:created>
  <dcterms:modified xsi:type="dcterms:W3CDTF">2020-12-05T05:20:33Z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y fmtid="{D5CDD505-2E9C-101B-9397-08002B2CF9AE}" pid="13" name="WorkbookGuid">
    <vt:lpwstr>b40e9d8e-9d85-4856-88c0-56090fa84e9e</vt:lpwstr>
  </property>
</Properties>
</file>